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92.168.120.20\진흥원\경영지원팀\03. 민원업무처리\1. 경영공시\2023\1. 홈페이지\4. 수의계약\"/>
    </mc:Choice>
  </mc:AlternateContent>
  <xr:revisionPtr revIDLastSave="0" documentId="13_ncr:1_{B9C59516-8E32-4931-A798-16E399636F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Sheet1!$A$1:$V$80</definedName>
    <definedName name="_xlnm.Print_Area" localSheetId="0">Sheet1!$A$1:$N$48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35" i="1"/>
  <c r="F34" i="1"/>
  <c r="F33" i="1"/>
  <c r="F32" i="1"/>
  <c r="F38" i="1"/>
  <c r="F26" i="1"/>
  <c r="F13" i="1"/>
  <c r="E13" i="1"/>
</calcChain>
</file>

<file path=xl/sharedStrings.xml><?xml version="1.0" encoding="utf-8"?>
<sst xmlns="http://schemas.openxmlformats.org/spreadsheetml/2006/main" count="510" uniqueCount="220">
  <si>
    <t>계약명</t>
  </si>
  <si>
    <t>계약일</t>
  </si>
  <si>
    <t>거래처주소</t>
  </si>
  <si>
    <t>대표자명</t>
  </si>
  <si>
    <t>계약기간</t>
    <phoneticPr fontId="1" type="noConversion"/>
  </si>
  <si>
    <t>수의계약사유</t>
    <phoneticPr fontId="1" type="noConversion"/>
  </si>
  <si>
    <t>담당부서</t>
    <phoneticPr fontId="1" type="noConversion"/>
  </si>
  <si>
    <t>관리관</t>
    <phoneticPr fontId="1" type="noConversion"/>
  </si>
  <si>
    <t>예정가격</t>
    <phoneticPr fontId="1" type="noConversion"/>
  </si>
  <si>
    <t>계약금액</t>
    <phoneticPr fontId="1" type="noConversion"/>
  </si>
  <si>
    <t>계약상대자</t>
    <phoneticPr fontId="1" type="noConversion"/>
  </si>
  <si>
    <t>사업장소</t>
    <phoneticPr fontId="1" type="noConversion"/>
  </si>
  <si>
    <t>고양산업진흥원</t>
    <phoneticPr fontId="1" type="noConversion"/>
  </si>
  <si>
    <t>계약율</t>
    <phoneticPr fontId="1" type="noConversion"/>
  </si>
  <si>
    <t>No</t>
    <phoneticPr fontId="1" type="noConversion"/>
  </si>
  <si>
    <t>고양시 전략산업군 기업 DB 구매</t>
  </si>
  <si>
    <t>드론앵커센터 인터넷전용서 및 랜선 설치 공사</t>
    <phoneticPr fontId="4" type="noConversion"/>
  </si>
  <si>
    <t>K-디지털플랫폼 미래융합 콘텐츠 세미나</t>
    <phoneticPr fontId="4" type="noConversion"/>
  </si>
  <si>
    <t>드론앵커센터 냉난방기 구매 및 설치</t>
    <phoneticPr fontId="4" type="noConversion"/>
  </si>
  <si>
    <t>디지털새싹 캠프 운영 사업 기념품 제작(가을학기, 겨울방학)</t>
    <phoneticPr fontId="4" type="noConversion"/>
  </si>
  <si>
    <t>2023년 디지털 기초역량 강화 자기주도 학습 시스템 개발 운영</t>
    <phoneticPr fontId="4" type="noConversion"/>
  </si>
  <si>
    <t>2023.12.08.~2023.12.14.</t>
    <phoneticPr fontId="4" type="noConversion"/>
  </si>
  <si>
    <t>2023.12.15.~2023.12.20.</t>
    <phoneticPr fontId="4" type="noConversion"/>
  </si>
  <si>
    <t>2023.12.18.~2023.12.22.</t>
    <phoneticPr fontId="4" type="noConversion"/>
  </si>
  <si>
    <t>2023.12.19.~2023.12.27.</t>
    <phoneticPr fontId="4" type="noConversion"/>
  </si>
  <si>
    <t>2023.12.21.~2023.12.27.</t>
    <phoneticPr fontId="4" type="noConversion"/>
  </si>
  <si>
    <t>한국평가데이터㈜</t>
    <phoneticPr fontId="4" type="noConversion"/>
  </si>
  <si>
    <t>이호동</t>
    <phoneticPr fontId="4" type="noConversion"/>
  </si>
  <si>
    <t>주식회사 천일</t>
    <phoneticPr fontId="4" type="noConversion"/>
  </si>
  <si>
    <t>이민자</t>
    <phoneticPr fontId="4" type="noConversion"/>
  </si>
  <si>
    <t>주식회사 디라이브</t>
    <phoneticPr fontId="4" type="noConversion"/>
  </si>
  <si>
    <t>함 슬</t>
    <phoneticPr fontId="4" type="noConversion"/>
  </si>
  <si>
    <t>㈜리싸이클오피스</t>
    <phoneticPr fontId="4" type="noConversion"/>
  </si>
  <si>
    <t>김태수</t>
    <phoneticPr fontId="4" type="noConversion"/>
  </si>
  <si>
    <t>굿즈마인</t>
    <phoneticPr fontId="4" type="noConversion"/>
  </si>
  <si>
    <t>염준</t>
    <phoneticPr fontId="4" type="noConversion"/>
  </si>
  <si>
    <t>㈜폴엔조엔컴파니</t>
    <phoneticPr fontId="4" type="noConversion"/>
  </si>
  <si>
    <t>이숙현</t>
    <phoneticPr fontId="4" type="noConversion"/>
  </si>
  <si>
    <t>경기도 고양시 일산서구 대산로 213-0302호(중앙프라자)</t>
    <phoneticPr fontId="4" type="noConversion"/>
  </si>
  <si>
    <t>서울시 종로구 자하문로33다길 16, 101호</t>
    <phoneticPr fontId="4" type="noConversion"/>
  </si>
  <si>
    <t>경기도 군포시 엘에스로45번길 49(당정동)</t>
    <phoneticPr fontId="4" type="noConversion"/>
  </si>
  <si>
    <t>서울시 관악구 남부순환로 1430, 상가동 b101-14호</t>
    <phoneticPr fontId="4" type="noConversion"/>
  </si>
  <si>
    <t>서울시 강남구 학동로56길 50, 2층</t>
    <phoneticPr fontId="4" type="noConversion"/>
  </si>
  <si>
    <t>서울시 영등포구 의사당대로 21</t>
    <phoneticPr fontId="4" type="noConversion"/>
  </si>
  <si>
    <t>K-디지털플랫폼지원단</t>
    <phoneticPr fontId="4" type="noConversion"/>
  </si>
  <si>
    <t>진희철 부단장</t>
    <phoneticPr fontId="4" type="noConversion"/>
  </si>
  <si>
    <t>표대민 주임</t>
    <phoneticPr fontId="4" type="noConversion"/>
  </si>
  <si>
    <t>디지털산업팀</t>
    <phoneticPr fontId="4" type="noConversion"/>
  </si>
  <si>
    <t>박성민 주임</t>
    <phoneticPr fontId="4" type="noConversion"/>
  </si>
  <si>
    <t xml:space="preserve">2024년 논문/연구물 DB구독  </t>
    <phoneticPr fontId="4" type="noConversion"/>
  </si>
  <si>
    <t>2024년 기업입주실 냉난방기 렌탈</t>
    <phoneticPr fontId="4" type="noConversion"/>
  </si>
  <si>
    <t xml:space="preserve">2024년 고양산업진흥원 자문 변호사 </t>
  </si>
  <si>
    <t xml:space="preserve">2024년 고양산업진흥원 노무사 자문 </t>
  </si>
  <si>
    <t xml:space="preserve">2024년 고양1인창조기업지원센터 보안 용역 </t>
    <phoneticPr fontId="4" type="noConversion"/>
  </si>
  <si>
    <t xml:space="preserve">2024년 28청춘창업소 노트북, 사무집기 임차 </t>
    <phoneticPr fontId="4" type="noConversion"/>
  </si>
  <si>
    <t>2024년 고양산업진흥원 채용 솔루션 용역</t>
    <phoneticPr fontId="4" type="noConversion"/>
  </si>
  <si>
    <t xml:space="preserve">2024년 고양산업진흥원 자산관리시스템 유지보수 </t>
    <phoneticPr fontId="4" type="noConversion"/>
  </si>
  <si>
    <t xml:space="preserve">2024년 고양산업진흥원 세무기장 대리 용역 </t>
  </si>
  <si>
    <t>2024년 고양스마트시티 지원센터 공기청정기 임차 (신규)</t>
    <phoneticPr fontId="4" type="noConversion"/>
  </si>
  <si>
    <t xml:space="preserve">2024년 중장년 기술창업센터 장비 임차 </t>
  </si>
  <si>
    <t xml:space="preserve">2024년 고양산업진흥원 본원 보안 용역 </t>
  </si>
  <si>
    <t xml:space="preserve">2024년 고양스마트시티지원센터 보안용역 </t>
  </si>
  <si>
    <t xml:space="preserve">2024년 고양문화창조허브 보안용역 </t>
  </si>
  <si>
    <t>2024년 기업입주시설(타워I) 보안용역</t>
    <phoneticPr fontId="4" type="noConversion"/>
  </si>
  <si>
    <t xml:space="preserve">2024년 고양아쿠아특수촬영스튜디오 오수처리시설 용역  </t>
  </si>
  <si>
    <t>2024년 고양문화창조허브 네트워크 장비 유지보수</t>
  </si>
  <si>
    <t>2024년 기업입주시설 네트워크 장비 유지보수</t>
  </si>
  <si>
    <t xml:space="preserve">2024년 고양아쿠아특수촬영스튜디오 보안 용역 </t>
  </si>
  <si>
    <t xml:space="preserve">2024년 중장년 기술창업센터 보안 용역 </t>
  </si>
  <si>
    <t xml:space="preserve">2024년 28청춘창업소 보안용역 </t>
  </si>
  <si>
    <t xml:space="preserve">2024년 사회적경제지원센터 보안용역 </t>
  </si>
  <si>
    <t>2024년 고양산업진흥원 방화벽 및 백업장비 유지보수</t>
    <phoneticPr fontId="4" type="noConversion"/>
  </si>
  <si>
    <t xml:space="preserve">2024년 고양아쿠아특수촬영스튜디오 전기안전 관리 용역 </t>
  </si>
  <si>
    <t>2024년 고양산업진흥원 네이버클라우드 서버 임차(홈페이지운영)</t>
    <phoneticPr fontId="4" type="noConversion"/>
  </si>
  <si>
    <t xml:space="preserve">2024년 28청춘창업소 커피머신 임차 </t>
  </si>
  <si>
    <t xml:space="preserve">2024년 고양산업진흥원 회계예산프로그램 G20 유지보수 갱신 </t>
    <phoneticPr fontId="4" type="noConversion"/>
  </si>
  <si>
    <t xml:space="preserve">2024년 그룹웨어(전자결재시스템) 유지보수 </t>
    <phoneticPr fontId="4" type="noConversion"/>
  </si>
  <si>
    <t xml:space="preserve">2024년 고양산업진흥원 본원 복합기 임차 </t>
  </si>
  <si>
    <t xml:space="preserve">2024년 고양1인창조기업지원센터 복합기 임차 </t>
    <phoneticPr fontId="4" type="noConversion"/>
  </si>
  <si>
    <t xml:space="preserve">2024년 28청춘창업소 복합기 임차 </t>
  </si>
  <si>
    <t xml:space="preserve">2024년 고양문화창조허브 복합기 임차 </t>
  </si>
  <si>
    <t>2024년 고양아쿠아특수촬영스튜디오 소방안전 관리 용역</t>
  </si>
  <si>
    <t xml:space="preserve">2024년 고양산업진흥원 홈페이지 유지보수 </t>
  </si>
  <si>
    <t xml:space="preserve">2024년 고양아쿠아촬영스튜디오 청소 용역 </t>
    <phoneticPr fontId="4" type="noConversion"/>
  </si>
  <si>
    <t xml:space="preserve">2024년 고양문화창허브 청소 용역 </t>
    <phoneticPr fontId="4" type="noConversion"/>
  </si>
  <si>
    <t xml:space="preserve">2024년 28청춘창업소 청소 용역 </t>
    <phoneticPr fontId="4" type="noConversion"/>
  </si>
  <si>
    <t xml:space="preserve">2024년 고양스마트시티 지원센터 청소 용역 </t>
    <phoneticPr fontId="4" type="noConversion"/>
  </si>
  <si>
    <t xml:space="preserve">2024년 중장년 기술창업센터 청소관리 용역 </t>
    <phoneticPr fontId="4" type="noConversion"/>
  </si>
  <si>
    <t xml:space="preserve">2024년 고양문화창조허브 무인택배 보관함 유지보수 </t>
  </si>
  <si>
    <t xml:space="preserve">2024년 28청춘창업소 메이커스페이스 3D프린터 임차 </t>
    <phoneticPr fontId="4" type="noConversion"/>
  </si>
  <si>
    <t xml:space="preserve">2024년 28청춘창업소 업무용차량 임차 </t>
    <phoneticPr fontId="4" type="noConversion"/>
  </si>
  <si>
    <t>2024년 기업입주시설 냉난방기 렌탈 및 설치(4차)</t>
    <phoneticPr fontId="4" type="noConversion"/>
  </si>
  <si>
    <t xml:space="preserve">2024년 28청춘창업소 해충방제서비스 이용 </t>
  </si>
  <si>
    <t xml:space="preserve">2024년 고양산업진흥원(본원) 커피머신 임차 </t>
    <phoneticPr fontId="4" type="noConversion"/>
  </si>
  <si>
    <t xml:space="preserve">2024년 고양1인창조기업지원센터 커피머신 임차 </t>
    <phoneticPr fontId="4" type="noConversion"/>
  </si>
  <si>
    <t xml:space="preserve">2024년 사회적경제지원센터 커피머신 임차 </t>
    <phoneticPr fontId="4" type="noConversion"/>
  </si>
  <si>
    <t>2024년 중장년기술창업센터 사무집기 임차</t>
    <phoneticPr fontId="4" type="noConversion"/>
  </si>
  <si>
    <t>㈜누리미디어</t>
    <phoneticPr fontId="4" type="noConversion"/>
  </si>
  <si>
    <t>최순일</t>
    <phoneticPr fontId="4" type="noConversion"/>
  </si>
  <si>
    <t>법무법인목성</t>
    <phoneticPr fontId="4" type="noConversion"/>
  </si>
  <si>
    <t>이창석</t>
    <phoneticPr fontId="4" type="noConversion"/>
  </si>
  <si>
    <t>노무법인 유앤</t>
    <phoneticPr fontId="4" type="noConversion"/>
  </si>
  <si>
    <t>이근덕</t>
    <phoneticPr fontId="4" type="noConversion"/>
  </si>
  <si>
    <t>㈜케이폴넷</t>
    <phoneticPr fontId="4" type="noConversion"/>
  </si>
  <si>
    <t>정시열,신용호</t>
    <phoneticPr fontId="4" type="noConversion"/>
  </si>
  <si>
    <t>㈜이지네트웍스</t>
    <phoneticPr fontId="4" type="noConversion"/>
  </si>
  <si>
    <t>박관병,안진수</t>
    <phoneticPr fontId="4" type="noConversion"/>
  </si>
  <si>
    <t>(주)인크루트</t>
    <phoneticPr fontId="4" type="noConversion"/>
  </si>
  <si>
    <t>서미영</t>
    <phoneticPr fontId="4" type="noConversion"/>
  </si>
  <si>
    <t>포엠인포텍㈜</t>
    <phoneticPr fontId="4" type="noConversion"/>
  </si>
  <si>
    <t>임새미</t>
    <phoneticPr fontId="4" type="noConversion"/>
  </si>
  <si>
    <t>세무법인 비전책스</t>
    <phoneticPr fontId="4" type="noConversion"/>
  </si>
  <si>
    <t>김성범</t>
    <phoneticPr fontId="4" type="noConversion"/>
  </si>
  <si>
    <t>성안하이테크</t>
    <phoneticPr fontId="4" type="noConversion"/>
  </si>
  <si>
    <t>김진철</t>
    <phoneticPr fontId="4" type="noConversion"/>
  </si>
  <si>
    <t>박관병</t>
    <phoneticPr fontId="4" type="noConversion"/>
  </si>
  <si>
    <t>㈜에스원</t>
    <phoneticPr fontId="4" type="noConversion"/>
  </si>
  <si>
    <t>남궁범, MORIYA KIYOSHI</t>
    <phoneticPr fontId="4" type="noConversion"/>
  </si>
  <si>
    <t>우주환경 주식회사</t>
    <phoneticPr fontId="4" type="noConversion"/>
  </si>
  <si>
    <t>박혜경</t>
    <phoneticPr fontId="4" type="noConversion"/>
  </si>
  <si>
    <t>주식회사 링네트</t>
    <phoneticPr fontId="4" type="noConversion"/>
  </si>
  <si>
    <t>이주석</t>
    <phoneticPr fontId="4" type="noConversion"/>
  </si>
  <si>
    <t>유비디에스㈜</t>
    <phoneticPr fontId="4" type="noConversion"/>
  </si>
  <si>
    <t>김수경</t>
    <phoneticPr fontId="4" type="noConversion"/>
  </si>
  <si>
    <t>경기전기안전기술단</t>
    <phoneticPr fontId="4" type="noConversion"/>
  </si>
  <si>
    <t>김매영</t>
    <phoneticPr fontId="4" type="noConversion"/>
  </si>
  <si>
    <t>솔트웨어㈜</t>
    <phoneticPr fontId="4" type="noConversion"/>
  </si>
  <si>
    <t>이정근</t>
    <phoneticPr fontId="4" type="noConversion"/>
  </si>
  <si>
    <t>워터웰</t>
    <phoneticPr fontId="4" type="noConversion"/>
  </si>
  <si>
    <t>박성범</t>
    <phoneticPr fontId="4" type="noConversion"/>
  </si>
  <si>
    <t>㈜더존비즈온</t>
    <phoneticPr fontId="4" type="noConversion"/>
  </si>
  <si>
    <t>김용우</t>
    <phoneticPr fontId="4" type="noConversion"/>
  </si>
  <si>
    <t>신도리코고양OA프라자</t>
    <phoneticPr fontId="4" type="noConversion"/>
  </si>
  <si>
    <t>이영식</t>
    <phoneticPr fontId="4" type="noConversion"/>
  </si>
  <si>
    <t>한국소방안전㈜</t>
    <phoneticPr fontId="4" type="noConversion"/>
  </si>
  <si>
    <t>강성심</t>
    <phoneticPr fontId="4" type="noConversion"/>
  </si>
  <si>
    <t>㈜웹비스타</t>
    <phoneticPr fontId="4" type="noConversion"/>
  </si>
  <si>
    <t>장미</t>
    <phoneticPr fontId="4" type="noConversion"/>
  </si>
  <si>
    <t>㈜다오엠엔씨</t>
    <phoneticPr fontId="4" type="noConversion"/>
  </si>
  <si>
    <t>주식회사 해피크린</t>
    <phoneticPr fontId="4" type="noConversion"/>
  </si>
  <si>
    <t>이숙자</t>
    <phoneticPr fontId="4" type="noConversion"/>
  </si>
  <si>
    <t>주식회사 씨유클린</t>
    <phoneticPr fontId="4" type="noConversion"/>
  </si>
  <si>
    <t>김동훈</t>
    <phoneticPr fontId="4" type="noConversion"/>
  </si>
  <si>
    <t>갓피플주식회사</t>
    <phoneticPr fontId="4" type="noConversion"/>
  </si>
  <si>
    <t>박도선</t>
    <phoneticPr fontId="4" type="noConversion"/>
  </si>
  <si>
    <t>(주)대성개발</t>
    <phoneticPr fontId="4" type="noConversion"/>
  </si>
  <si>
    <t>임영자</t>
    <phoneticPr fontId="4" type="noConversion"/>
  </si>
  <si>
    <t>㈜위키박스</t>
    <phoneticPr fontId="4" type="noConversion"/>
  </si>
  <si>
    <t>김규성</t>
    <phoneticPr fontId="4" type="noConversion"/>
  </si>
  <si>
    <t>㈜신도리코</t>
    <phoneticPr fontId="4" type="noConversion"/>
  </si>
  <si>
    <t>박동안</t>
    <phoneticPr fontId="4" type="noConversion"/>
  </si>
  <si>
    <t>에스케이렌터카</t>
    <phoneticPr fontId="4" type="noConversion"/>
  </si>
  <si>
    <t>황일문</t>
    <phoneticPr fontId="4" type="noConversion"/>
  </si>
  <si>
    <t>㈜세스코</t>
    <phoneticPr fontId="4" type="noConversion"/>
  </si>
  <si>
    <t>전찬혁</t>
    <phoneticPr fontId="4" type="noConversion"/>
  </si>
  <si>
    <t>벤딩머신</t>
    <phoneticPr fontId="4" type="noConversion"/>
  </si>
  <si>
    <t>신동진</t>
    <phoneticPr fontId="4" type="noConversion"/>
  </si>
  <si>
    <t>주식회사 우리알앤씨</t>
    <phoneticPr fontId="4" type="noConversion"/>
  </si>
  <si>
    <t>박무병</t>
    <phoneticPr fontId="4" type="noConversion"/>
  </si>
  <si>
    <t>서울시 마포구 양화로19길 22-16, 3~6층</t>
    <phoneticPr fontId="4" type="noConversion"/>
  </si>
  <si>
    <t>경기도 고양시 일산동구 장백로 208,303</t>
    <phoneticPr fontId="4" type="noConversion"/>
  </si>
  <si>
    <t>서울시 마포구 마포대로 86,13층</t>
    <phoneticPr fontId="4" type="noConversion"/>
  </si>
  <si>
    <t>경기도 파주시 조리읍 내산길5, 2층 207호</t>
    <phoneticPr fontId="4" type="noConversion"/>
  </si>
  <si>
    <t>서울시 구로구 디지털로 288,1408호,비105호</t>
    <phoneticPr fontId="4" type="noConversion"/>
  </si>
  <si>
    <t>서울 중구 중림로  49, 301-1호,401,501호</t>
    <phoneticPr fontId="4" type="noConversion"/>
  </si>
  <si>
    <t>서울시 금천구 가산디지털1로 205, 7층 704호</t>
    <phoneticPr fontId="4" type="noConversion"/>
  </si>
  <si>
    <t>고양시 일선서구 킨텍스로 240, 오피스동 17층 1707호</t>
    <phoneticPr fontId="4" type="noConversion"/>
  </si>
  <si>
    <t>고양시 덕양구 화중로130번길 24, 303-1</t>
    <phoneticPr fontId="4" type="noConversion"/>
  </si>
  <si>
    <t>서울시 중구 세종대로7길 25</t>
    <phoneticPr fontId="4" type="noConversion"/>
  </si>
  <si>
    <t>경기도 고양시 덕양구 고양시청로 13-2</t>
    <phoneticPr fontId="4" type="noConversion"/>
  </si>
  <si>
    <t>서울시 구로구 디지털로33길 28, 1001호</t>
    <phoneticPr fontId="4" type="noConversion"/>
  </si>
  <si>
    <t>서울시 강서구 화곡로 416, 933,934호</t>
    <phoneticPr fontId="4" type="noConversion"/>
  </si>
  <si>
    <t>경기도 고양시 덕양구 통일로794번길 12-10, 4층 403호</t>
    <phoneticPr fontId="4" type="noConversion"/>
  </si>
  <si>
    <t>서울시 구로구 디지털로354길 55,901호</t>
    <phoneticPr fontId="4" type="noConversion"/>
  </si>
  <si>
    <t>서울시 성동구 광나루로 130, B105호</t>
    <phoneticPr fontId="4" type="noConversion"/>
  </si>
  <si>
    <t>강원도 춘천시 남산면 버들1길 130</t>
    <phoneticPr fontId="4" type="noConversion"/>
  </si>
  <si>
    <t>경기도 고양시 일산동구 산두로 4-26</t>
    <phoneticPr fontId="4" type="noConversion"/>
  </si>
  <si>
    <t>경기도 고양시 일산동구 정발산로 19</t>
    <phoneticPr fontId="4" type="noConversion"/>
  </si>
  <si>
    <t>경기도 고양시 일산서구 중앙로 1376, 2층 4,5호</t>
    <phoneticPr fontId="4" type="noConversion"/>
  </si>
  <si>
    <t>경기도 고양시 일산동구 성현로138번길 99-2, 1층</t>
    <phoneticPr fontId="4" type="noConversion"/>
  </si>
  <si>
    <t>경기도 고양시 덕양구 동현로 470번길 26, 2층 205호</t>
    <phoneticPr fontId="4" type="noConversion"/>
  </si>
  <si>
    <t>경기도 고양시 덕양구 호국로 787, 4층 403호</t>
    <phoneticPr fontId="4" type="noConversion"/>
  </si>
  <si>
    <t>전라북도 전주시 덕진구 아중7길 9-4, 1층</t>
    <phoneticPr fontId="4" type="noConversion"/>
  </si>
  <si>
    <t>경기도 부천시 부천로198번길 18,201동 1307호</t>
    <phoneticPr fontId="4" type="noConversion"/>
  </si>
  <si>
    <t>서울시 성동구 성수이로24길 3</t>
    <phoneticPr fontId="4" type="noConversion"/>
  </si>
  <si>
    <t>서울시 구로구 서부샛길 822</t>
    <phoneticPr fontId="4" type="noConversion"/>
  </si>
  <si>
    <t>서울시 강동구 상일로10길 46</t>
    <phoneticPr fontId="4" type="noConversion"/>
  </si>
  <si>
    <t>경기도 구리시 담터길 21번길 5(갈매동)</t>
    <phoneticPr fontId="4" type="noConversion"/>
  </si>
  <si>
    <t>경기도 고양시 일산동구 장대길 63-28</t>
    <phoneticPr fontId="4" type="noConversion"/>
  </si>
  <si>
    <t>지방계약법시행령 제25조(수의계약에 의할 수 있는 경우)</t>
    <phoneticPr fontId="4" type="noConversion"/>
  </si>
  <si>
    <t>2024.01.01~2024.12.31</t>
  </si>
  <si>
    <t>2023.04.10.~2023.12.31.</t>
    <phoneticPr fontId="4" type="noConversion"/>
  </si>
  <si>
    <t>2024.01.01~2024.12.32</t>
  </si>
  <si>
    <t>경기도 고양시 일산동구 중앙로 1079, 305호 백석 더리브</t>
    <phoneticPr fontId="4" type="noConversion"/>
  </si>
  <si>
    <t>김영호</t>
    <phoneticPr fontId="1" type="noConversion"/>
  </si>
  <si>
    <t>미래전략팀</t>
    <phoneticPr fontId="1" type="noConversion"/>
  </si>
  <si>
    <t>강영석 주임</t>
    <phoneticPr fontId="4" type="noConversion"/>
  </si>
  <si>
    <t>혁신창업팀</t>
    <phoneticPr fontId="4" type="noConversion"/>
  </si>
  <si>
    <t>강원주 주임</t>
    <phoneticPr fontId="4" type="noConversion"/>
  </si>
  <si>
    <t>경영지원팀</t>
    <phoneticPr fontId="1" type="noConversion"/>
  </si>
  <si>
    <t>조원경 책임</t>
    <phoneticPr fontId="4" type="noConversion"/>
  </si>
  <si>
    <t>민지영 매니저</t>
    <phoneticPr fontId="4" type="noConversion"/>
  </si>
  <si>
    <t>박보경 매니저</t>
    <phoneticPr fontId="4" type="noConversion"/>
  </si>
  <si>
    <t>신윤정 주임</t>
    <phoneticPr fontId="4" type="noConversion"/>
  </si>
  <si>
    <t>이숙희 책임</t>
    <phoneticPr fontId="4" type="noConversion"/>
  </si>
  <si>
    <t>김도현 선임</t>
    <phoneticPr fontId="4" type="noConversion"/>
  </si>
  <si>
    <t>서재승 주임</t>
    <phoneticPr fontId="4" type="noConversion"/>
  </si>
  <si>
    <t>조성구 매니저</t>
    <phoneticPr fontId="4" type="noConversion"/>
  </si>
  <si>
    <t>콘텐츠산업팀</t>
    <phoneticPr fontId="4" type="noConversion"/>
  </si>
  <si>
    <t>최수영 주임</t>
    <phoneticPr fontId="4" type="noConversion"/>
  </si>
  <si>
    <t>엄정혜 주임</t>
    <phoneticPr fontId="4" type="noConversion"/>
  </si>
  <si>
    <t>김가윤 주임</t>
    <phoneticPr fontId="4" type="noConversion"/>
  </si>
  <si>
    <t>김도현 선임</t>
    <phoneticPr fontId="1" type="noConversion"/>
  </si>
  <si>
    <t>백경민 주임</t>
    <phoneticPr fontId="4" type="noConversion"/>
  </si>
  <si>
    <t>헉신창업팀</t>
    <phoneticPr fontId="1" type="noConversion"/>
  </si>
  <si>
    <t>김종명 책임</t>
    <phoneticPr fontId="4" type="noConversion"/>
  </si>
  <si>
    <t>지방계약법시행령 제25조(수의계약에 의할 수 있는 경우), 여성기업</t>
    <phoneticPr fontId="4" type="noConversion"/>
  </si>
  <si>
    <t>2023.12.07.~2023.12.15.</t>
    <phoneticPr fontId="4" type="noConversion"/>
  </si>
  <si>
    <t>2024년 고양1인창조기업지원센터 프로그램 구독</t>
    <phoneticPr fontId="4" type="noConversion"/>
  </si>
  <si>
    <t>2023년 12월 수의계약현황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</si>
</sst>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9"/>
      <name val="돋움체"/>
    </font>
    <font>
      <sz val="8"/>
      <name val="돋움"/>
      <family val="3"/>
      <charset val="129"/>
    </font>
    <font>
      <sz val="9"/>
      <name val="돋움체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sz val="1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2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0F0F0"/>
      </patternFill>
    </fill>
  </fills>
  <borders count="4">
    <border>
      <left/>
      <right/>
      <top/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Alignment="1">
      <alignment horizontal="left" vertical="center" shrinkToFi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3" fontId="5" fillId="0" borderId="0" xfId="0" applyNumberFormat="1" applyFont="1" applyBorder="1" applyAlignment="1">
      <alignment horizontal="right" vertical="center"/>
    </xf>
    <xf numFmtId="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1" applyFont="1">
      <alignment vertical="center"/>
    </xf>
    <xf numFmtId="41" fontId="8" fillId="0" borderId="0" xfId="1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41" fontId="7" fillId="0" borderId="0" xfId="1" applyFont="1" applyAlignment="1">
      <alignment horizontal="center" vertical="center" wrapText="1"/>
    </xf>
    <xf numFmtId="41" fontId="8" fillId="0" borderId="0" xfId="1" applyFont="1" applyAlignment="1">
      <alignment horizontal="center" vertical="center" wrapText="1"/>
    </xf>
    <xf numFmtId="9" fontId="5" fillId="0" borderId="0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0"/>
  <sheetViews>
    <sheetView tabSelected="1" zoomScale="85" zoomScaleNormal="85" zoomScaleSheetLayoutView="100" workbookViewId="0">
      <selection activeCell="P2" sqref="P2"/>
    </sheetView>
  </sheetViews>
  <sheetFormatPr defaultRowHeight="13.5" x14ac:dyDescent="0.15"/>
  <cols>
    <col min="1" max="1" width="5.33203125" style="3" customWidth="1"/>
    <col min="2" max="2" width="68.6640625" style="2" customWidth="1"/>
    <col min="3" max="3" width="14.33203125" style="2" bestFit="1" customWidth="1"/>
    <col min="4" max="4" width="25.83203125" style="2" customWidth="1"/>
    <col min="5" max="5" width="15" style="2" bestFit="1" customWidth="1"/>
    <col min="6" max="6" width="16" style="2" bestFit="1" customWidth="1"/>
    <col min="7" max="7" width="8.83203125" style="2" bestFit="1" customWidth="1"/>
    <col min="8" max="8" width="21.5" style="3" customWidth="1"/>
    <col min="9" max="9" width="14.33203125" style="3" customWidth="1"/>
    <col min="10" max="10" width="61.5" style="2" customWidth="1"/>
    <col min="11" max="11" width="37.6640625" style="22" customWidth="1"/>
    <col min="12" max="12" width="26.1640625" style="2" bestFit="1" customWidth="1"/>
    <col min="13" max="13" width="17" style="2" bestFit="1" customWidth="1"/>
    <col min="14" max="14" width="17.33203125" style="29" customWidth="1"/>
    <col min="15" max="16384" width="9.33203125" style="2"/>
  </cols>
  <sheetData>
    <row r="1" spans="1:14" ht="45" customHeight="1" x14ac:dyDescent="0.15">
      <c r="A1" s="30" t="s">
        <v>219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3.25" customHeight="1" x14ac:dyDescent="0.15">
      <c r="A2" s="31" t="s">
        <v>14</v>
      </c>
      <c r="B2" s="32" t="s">
        <v>0</v>
      </c>
      <c r="C2" s="32" t="s">
        <v>1</v>
      </c>
      <c r="D2" s="32" t="s">
        <v>4</v>
      </c>
      <c r="E2" s="32" t="s">
        <v>8</v>
      </c>
      <c r="F2" s="32" t="s">
        <v>9</v>
      </c>
      <c r="G2" s="32" t="s">
        <v>13</v>
      </c>
      <c r="H2" s="32" t="s">
        <v>10</v>
      </c>
      <c r="I2" s="32" t="s">
        <v>3</v>
      </c>
      <c r="J2" s="32" t="s">
        <v>2</v>
      </c>
      <c r="K2" s="32" t="s">
        <v>5</v>
      </c>
      <c r="L2" s="32" t="s">
        <v>6</v>
      </c>
      <c r="M2" s="32" t="s">
        <v>7</v>
      </c>
      <c r="N2" s="33" t="s">
        <v>11</v>
      </c>
    </row>
    <row r="3" spans="1:14" ht="24.75" customHeight="1" x14ac:dyDescent="0.15">
      <c r="A3" s="3">
        <v>1</v>
      </c>
      <c r="B3" s="1" t="s">
        <v>50</v>
      </c>
      <c r="C3" s="10">
        <v>45253</v>
      </c>
      <c r="D3" s="11" t="s">
        <v>190</v>
      </c>
      <c r="E3" s="17">
        <v>7200000</v>
      </c>
      <c r="F3" s="18">
        <v>7187180</v>
      </c>
      <c r="G3" s="19">
        <v>0.99821944444444444</v>
      </c>
      <c r="H3" s="11" t="s">
        <v>32</v>
      </c>
      <c r="I3" s="15" t="s">
        <v>33</v>
      </c>
      <c r="J3" s="14" t="s">
        <v>40</v>
      </c>
      <c r="K3" s="21" t="s">
        <v>189</v>
      </c>
      <c r="L3" s="15" t="s">
        <v>197</v>
      </c>
      <c r="M3" s="11" t="s">
        <v>198</v>
      </c>
      <c r="N3" s="22" t="s">
        <v>12</v>
      </c>
    </row>
    <row r="4" spans="1:14" ht="27" x14ac:dyDescent="0.15">
      <c r="A4" s="3">
        <v>2</v>
      </c>
      <c r="B4" s="16" t="s">
        <v>51</v>
      </c>
      <c r="C4" s="23">
        <v>45257</v>
      </c>
      <c r="D4" s="11" t="s">
        <v>190</v>
      </c>
      <c r="E4" s="17">
        <v>5400000</v>
      </c>
      <c r="F4" s="18">
        <v>3960000</v>
      </c>
      <c r="G4" s="19">
        <v>0.73333333333333328</v>
      </c>
      <c r="H4" s="11" t="s">
        <v>99</v>
      </c>
      <c r="I4" s="15" t="s">
        <v>100</v>
      </c>
      <c r="J4" s="14" t="s">
        <v>160</v>
      </c>
      <c r="K4" s="21" t="s">
        <v>189</v>
      </c>
      <c r="L4" s="11" t="s">
        <v>199</v>
      </c>
      <c r="M4" s="11" t="s">
        <v>200</v>
      </c>
      <c r="N4" s="22" t="s">
        <v>12</v>
      </c>
    </row>
    <row r="5" spans="1:14" ht="27" x14ac:dyDescent="0.15">
      <c r="A5" s="3">
        <v>3</v>
      </c>
      <c r="B5" s="16" t="s">
        <v>49</v>
      </c>
      <c r="C5" s="23">
        <v>45258</v>
      </c>
      <c r="D5" s="11" t="s">
        <v>190</v>
      </c>
      <c r="E5" s="17">
        <v>3600000</v>
      </c>
      <c r="F5" s="18">
        <v>3571000</v>
      </c>
      <c r="G5" s="19">
        <v>0.99194444444444441</v>
      </c>
      <c r="H5" s="11" t="s">
        <v>97</v>
      </c>
      <c r="I5" s="15" t="s">
        <v>98</v>
      </c>
      <c r="J5" s="14" t="s">
        <v>159</v>
      </c>
      <c r="K5" s="21" t="s">
        <v>189</v>
      </c>
      <c r="L5" s="11" t="s">
        <v>195</v>
      </c>
      <c r="M5" s="11" t="s">
        <v>196</v>
      </c>
      <c r="N5" s="22" t="s">
        <v>12</v>
      </c>
    </row>
    <row r="6" spans="1:14" ht="27" x14ac:dyDescent="0.15">
      <c r="A6" s="3">
        <v>4</v>
      </c>
      <c r="B6" s="16" t="s">
        <v>52</v>
      </c>
      <c r="C6" s="23">
        <v>45260</v>
      </c>
      <c r="D6" s="11" t="s">
        <v>190</v>
      </c>
      <c r="E6" s="17">
        <v>5280000</v>
      </c>
      <c r="F6" s="18">
        <v>5280000</v>
      </c>
      <c r="G6" s="19">
        <v>1</v>
      </c>
      <c r="H6" s="11" t="s">
        <v>101</v>
      </c>
      <c r="I6" s="15" t="s">
        <v>102</v>
      </c>
      <c r="J6" s="14" t="s">
        <v>161</v>
      </c>
      <c r="K6" s="21" t="s">
        <v>189</v>
      </c>
      <c r="L6" s="11" t="s">
        <v>199</v>
      </c>
      <c r="M6" s="11" t="s">
        <v>200</v>
      </c>
      <c r="N6" s="22" t="s">
        <v>12</v>
      </c>
    </row>
    <row r="7" spans="1:14" ht="27" x14ac:dyDescent="0.15">
      <c r="A7" s="3">
        <v>5</v>
      </c>
      <c r="B7" s="1" t="s">
        <v>55</v>
      </c>
      <c r="C7" s="10">
        <v>45264</v>
      </c>
      <c r="D7" s="11" t="s">
        <v>191</v>
      </c>
      <c r="E7" s="17">
        <v>7000000</v>
      </c>
      <c r="F7" s="18">
        <v>6820000</v>
      </c>
      <c r="G7" s="19">
        <v>0.97428571428571431</v>
      </c>
      <c r="H7" s="11" t="s">
        <v>107</v>
      </c>
      <c r="I7" s="15" t="s">
        <v>108</v>
      </c>
      <c r="J7" s="14" t="s">
        <v>164</v>
      </c>
      <c r="K7" s="21" t="s">
        <v>189</v>
      </c>
      <c r="L7" s="15" t="s">
        <v>199</v>
      </c>
      <c r="M7" s="11" t="s">
        <v>203</v>
      </c>
      <c r="N7" s="22" t="s">
        <v>12</v>
      </c>
    </row>
    <row r="8" spans="1:14" ht="27" x14ac:dyDescent="0.15">
      <c r="A8" s="3">
        <v>6</v>
      </c>
      <c r="B8" s="16" t="s">
        <v>53</v>
      </c>
      <c r="C8" s="23">
        <v>45265</v>
      </c>
      <c r="D8" s="11" t="s">
        <v>190</v>
      </c>
      <c r="E8" s="17">
        <v>3636000</v>
      </c>
      <c r="F8" s="18">
        <v>3636000</v>
      </c>
      <c r="G8" s="19">
        <v>1</v>
      </c>
      <c r="H8" s="11" t="s">
        <v>103</v>
      </c>
      <c r="I8" s="15" t="s">
        <v>104</v>
      </c>
      <c r="J8" s="14" t="s">
        <v>162</v>
      </c>
      <c r="K8" s="21" t="s">
        <v>189</v>
      </c>
      <c r="L8" s="11" t="s">
        <v>197</v>
      </c>
      <c r="M8" s="25" t="s">
        <v>201</v>
      </c>
      <c r="N8" s="22" t="s">
        <v>12</v>
      </c>
    </row>
    <row r="9" spans="1:14" ht="27" x14ac:dyDescent="0.15">
      <c r="A9" s="3">
        <v>7</v>
      </c>
      <c r="B9" s="16" t="s">
        <v>56</v>
      </c>
      <c r="C9" s="23">
        <v>45266</v>
      </c>
      <c r="D9" s="11" t="s">
        <v>190</v>
      </c>
      <c r="E9" s="17">
        <v>830000</v>
      </c>
      <c r="F9" s="18">
        <v>830000</v>
      </c>
      <c r="G9" s="19">
        <v>1</v>
      </c>
      <c r="H9" s="11" t="s">
        <v>109</v>
      </c>
      <c r="I9" s="15" t="s">
        <v>110</v>
      </c>
      <c r="J9" s="14" t="s">
        <v>165</v>
      </c>
      <c r="K9" s="21" t="s">
        <v>189</v>
      </c>
      <c r="L9" s="11" t="s">
        <v>199</v>
      </c>
      <c r="M9" s="11" t="s">
        <v>204</v>
      </c>
      <c r="N9" s="22" t="s">
        <v>12</v>
      </c>
    </row>
    <row r="10" spans="1:14" ht="27" x14ac:dyDescent="0.15">
      <c r="A10" s="3">
        <v>8</v>
      </c>
      <c r="B10" s="16" t="s">
        <v>57</v>
      </c>
      <c r="C10" s="23">
        <v>45266</v>
      </c>
      <c r="D10" s="11" t="s">
        <v>190</v>
      </c>
      <c r="E10" s="17">
        <v>3960000</v>
      </c>
      <c r="F10" s="18">
        <v>3960000</v>
      </c>
      <c r="G10" s="19">
        <v>1</v>
      </c>
      <c r="H10" s="11" t="s">
        <v>111</v>
      </c>
      <c r="I10" s="15" t="s">
        <v>112</v>
      </c>
      <c r="J10" s="14" t="s">
        <v>166</v>
      </c>
      <c r="K10" s="21" t="s">
        <v>189</v>
      </c>
      <c r="L10" s="11" t="s">
        <v>199</v>
      </c>
      <c r="M10" s="11" t="s">
        <v>205</v>
      </c>
      <c r="N10" s="22" t="s">
        <v>12</v>
      </c>
    </row>
    <row r="11" spans="1:14" ht="27" x14ac:dyDescent="0.15">
      <c r="A11" s="3">
        <v>9</v>
      </c>
      <c r="B11" s="4" t="s">
        <v>15</v>
      </c>
      <c r="C11" s="10">
        <v>45267</v>
      </c>
      <c r="D11" s="11" t="s">
        <v>217</v>
      </c>
      <c r="E11" s="12">
        <v>7000000</v>
      </c>
      <c r="F11" s="13">
        <v>7000000</v>
      </c>
      <c r="G11" s="6">
        <v>1</v>
      </c>
      <c r="H11" s="11" t="s">
        <v>26</v>
      </c>
      <c r="I11" s="11" t="s">
        <v>27</v>
      </c>
      <c r="J11" s="14" t="s">
        <v>43</v>
      </c>
      <c r="K11" s="21" t="s">
        <v>189</v>
      </c>
      <c r="L11" s="15" t="s">
        <v>195</v>
      </c>
      <c r="M11" s="11" t="s">
        <v>215</v>
      </c>
      <c r="N11" s="22" t="s">
        <v>12</v>
      </c>
    </row>
    <row r="12" spans="1:14" ht="27" x14ac:dyDescent="0.15">
      <c r="A12" s="3">
        <v>10</v>
      </c>
      <c r="B12" s="4" t="s">
        <v>16</v>
      </c>
      <c r="C12" s="10">
        <v>45268</v>
      </c>
      <c r="D12" s="11" t="s">
        <v>21</v>
      </c>
      <c r="E12" s="12">
        <v>19875000</v>
      </c>
      <c r="F12" s="13">
        <v>19200000</v>
      </c>
      <c r="G12" s="6">
        <v>0.96603773584905661</v>
      </c>
      <c r="H12" s="11" t="s">
        <v>28</v>
      </c>
      <c r="I12" s="11" t="s">
        <v>29</v>
      </c>
      <c r="J12" s="14" t="s">
        <v>38</v>
      </c>
      <c r="K12" s="21" t="s">
        <v>189</v>
      </c>
      <c r="L12" s="15" t="s">
        <v>44</v>
      </c>
      <c r="M12" s="11" t="s">
        <v>45</v>
      </c>
      <c r="N12" s="22" t="s">
        <v>12</v>
      </c>
    </row>
    <row r="13" spans="1:14" ht="27" x14ac:dyDescent="0.15">
      <c r="A13" s="3">
        <v>11</v>
      </c>
      <c r="B13" s="16" t="s">
        <v>54</v>
      </c>
      <c r="C13" s="24">
        <v>45268</v>
      </c>
      <c r="D13" s="25" t="s">
        <v>190</v>
      </c>
      <c r="E13" s="17">
        <f>5460000+1680000</f>
        <v>7140000</v>
      </c>
      <c r="F13" s="18">
        <f>4569600+1172400</f>
        <v>5742000</v>
      </c>
      <c r="G13" s="19">
        <v>0.80420168067226894</v>
      </c>
      <c r="H13" s="25" t="s">
        <v>105</v>
      </c>
      <c r="I13" s="20" t="s">
        <v>106</v>
      </c>
      <c r="J13" s="16" t="s">
        <v>163</v>
      </c>
      <c r="K13" s="21" t="s">
        <v>189</v>
      </c>
      <c r="L13" s="25" t="s">
        <v>197</v>
      </c>
      <c r="M13" s="25" t="s">
        <v>202</v>
      </c>
      <c r="N13" s="22" t="s">
        <v>12</v>
      </c>
    </row>
    <row r="14" spans="1:14" ht="27" x14ac:dyDescent="0.15">
      <c r="A14" s="3">
        <v>12</v>
      </c>
      <c r="B14" s="16" t="s">
        <v>59</v>
      </c>
      <c r="C14" s="23">
        <v>45268</v>
      </c>
      <c r="D14" s="11" t="s">
        <v>190</v>
      </c>
      <c r="E14" s="17">
        <v>5424000</v>
      </c>
      <c r="F14" s="18">
        <v>5070000</v>
      </c>
      <c r="G14" s="19">
        <v>0.93473451327433632</v>
      </c>
      <c r="H14" s="11" t="s">
        <v>105</v>
      </c>
      <c r="I14" s="15" t="s">
        <v>115</v>
      </c>
      <c r="J14" s="14" t="s">
        <v>163</v>
      </c>
      <c r="K14" s="21" t="s">
        <v>189</v>
      </c>
      <c r="L14" s="11" t="s">
        <v>197</v>
      </c>
      <c r="M14" s="11" t="s">
        <v>207</v>
      </c>
      <c r="N14" s="22" t="s">
        <v>12</v>
      </c>
    </row>
    <row r="15" spans="1:14" ht="27" x14ac:dyDescent="0.15">
      <c r="A15" s="3">
        <v>13</v>
      </c>
      <c r="B15" s="16" t="s">
        <v>58</v>
      </c>
      <c r="C15" s="24">
        <v>45271</v>
      </c>
      <c r="D15" s="25" t="s">
        <v>190</v>
      </c>
      <c r="E15" s="17">
        <v>600000</v>
      </c>
      <c r="F15" s="18">
        <v>528000</v>
      </c>
      <c r="G15" s="19">
        <v>0.88</v>
      </c>
      <c r="H15" s="25" t="s">
        <v>113</v>
      </c>
      <c r="I15" s="20" t="s">
        <v>114</v>
      </c>
      <c r="J15" s="16" t="s">
        <v>167</v>
      </c>
      <c r="K15" s="21" t="s">
        <v>189</v>
      </c>
      <c r="L15" s="25" t="s">
        <v>47</v>
      </c>
      <c r="M15" s="25" t="s">
        <v>206</v>
      </c>
      <c r="N15" s="22" t="s">
        <v>12</v>
      </c>
    </row>
    <row r="16" spans="1:14" ht="27" x14ac:dyDescent="0.15">
      <c r="A16" s="3">
        <v>14</v>
      </c>
      <c r="B16" s="16" t="s">
        <v>60</v>
      </c>
      <c r="C16" s="23">
        <v>45272</v>
      </c>
      <c r="D16" s="11" t="s">
        <v>190</v>
      </c>
      <c r="E16" s="17">
        <v>1800000</v>
      </c>
      <c r="F16" s="18">
        <v>1749000</v>
      </c>
      <c r="G16" s="19">
        <v>0.97166666666666668</v>
      </c>
      <c r="H16" s="11" t="s">
        <v>116</v>
      </c>
      <c r="I16" s="15" t="s">
        <v>117</v>
      </c>
      <c r="J16" s="14" t="s">
        <v>168</v>
      </c>
      <c r="K16" s="21" t="s">
        <v>189</v>
      </c>
      <c r="L16" s="11" t="s">
        <v>199</v>
      </c>
      <c r="M16" s="11" t="s">
        <v>205</v>
      </c>
      <c r="N16" s="22" t="s">
        <v>12</v>
      </c>
    </row>
    <row r="17" spans="1:14" ht="27" x14ac:dyDescent="0.15">
      <c r="A17" s="3">
        <v>15</v>
      </c>
      <c r="B17" s="16" t="s">
        <v>61</v>
      </c>
      <c r="C17" s="23">
        <v>45272</v>
      </c>
      <c r="D17" s="11" t="s">
        <v>190</v>
      </c>
      <c r="E17" s="17">
        <v>2880000</v>
      </c>
      <c r="F17" s="18">
        <v>2790000</v>
      </c>
      <c r="G17" s="19">
        <v>0.96875</v>
      </c>
      <c r="H17" s="11" t="s">
        <v>116</v>
      </c>
      <c r="I17" s="15" t="s">
        <v>117</v>
      </c>
      <c r="J17" s="14" t="s">
        <v>168</v>
      </c>
      <c r="K17" s="21" t="s">
        <v>189</v>
      </c>
      <c r="L17" s="11" t="s">
        <v>47</v>
      </c>
      <c r="M17" s="11" t="s">
        <v>206</v>
      </c>
      <c r="N17" s="22" t="s">
        <v>12</v>
      </c>
    </row>
    <row r="18" spans="1:14" ht="27" x14ac:dyDescent="0.15">
      <c r="A18" s="3">
        <v>16</v>
      </c>
      <c r="B18" s="16" t="s">
        <v>62</v>
      </c>
      <c r="C18" s="23">
        <v>45272</v>
      </c>
      <c r="D18" s="11" t="s">
        <v>190</v>
      </c>
      <c r="E18" s="17">
        <v>3960000</v>
      </c>
      <c r="F18" s="18">
        <v>3960000</v>
      </c>
      <c r="G18" s="19">
        <v>1</v>
      </c>
      <c r="H18" s="11" t="s">
        <v>116</v>
      </c>
      <c r="I18" s="15" t="s">
        <v>117</v>
      </c>
      <c r="J18" s="14" t="s">
        <v>168</v>
      </c>
      <c r="K18" s="21" t="s">
        <v>189</v>
      </c>
      <c r="L18" s="11" t="s">
        <v>208</v>
      </c>
      <c r="M18" s="11" t="s">
        <v>209</v>
      </c>
      <c r="N18" s="22" t="s">
        <v>12</v>
      </c>
    </row>
    <row r="19" spans="1:14" ht="27" x14ac:dyDescent="0.15">
      <c r="A19" s="3">
        <v>17</v>
      </c>
      <c r="B19" s="16" t="s">
        <v>63</v>
      </c>
      <c r="C19" s="23">
        <v>45272</v>
      </c>
      <c r="D19" s="25" t="s">
        <v>190</v>
      </c>
      <c r="E19" s="17">
        <v>1112000</v>
      </c>
      <c r="F19" s="18">
        <v>1111200</v>
      </c>
      <c r="G19" s="19">
        <v>0.99928057553956839</v>
      </c>
      <c r="H19" s="25" t="s">
        <v>116</v>
      </c>
      <c r="I19" s="15" t="s">
        <v>117</v>
      </c>
      <c r="J19" s="16" t="s">
        <v>168</v>
      </c>
      <c r="K19" s="21" t="s">
        <v>189</v>
      </c>
      <c r="L19" s="25" t="s">
        <v>197</v>
      </c>
      <c r="M19" s="25" t="s">
        <v>198</v>
      </c>
      <c r="N19" s="22" t="s">
        <v>12</v>
      </c>
    </row>
    <row r="20" spans="1:14" ht="27" x14ac:dyDescent="0.15">
      <c r="A20" s="3">
        <v>18</v>
      </c>
      <c r="B20" s="16" t="s">
        <v>64</v>
      </c>
      <c r="C20" s="23">
        <v>45272</v>
      </c>
      <c r="D20" s="11" t="s">
        <v>190</v>
      </c>
      <c r="E20" s="17">
        <v>5400000</v>
      </c>
      <c r="F20" s="18">
        <v>4620000</v>
      </c>
      <c r="G20" s="19">
        <v>0.85555555555555551</v>
      </c>
      <c r="H20" s="11" t="s">
        <v>118</v>
      </c>
      <c r="I20" s="15" t="s">
        <v>119</v>
      </c>
      <c r="J20" s="14" t="s">
        <v>169</v>
      </c>
      <c r="K20" s="21" t="s">
        <v>189</v>
      </c>
      <c r="L20" s="11" t="s">
        <v>208</v>
      </c>
      <c r="M20" s="11" t="s">
        <v>210</v>
      </c>
      <c r="N20" s="22" t="s">
        <v>12</v>
      </c>
    </row>
    <row r="21" spans="1:14" ht="27" x14ac:dyDescent="0.15">
      <c r="A21" s="3">
        <v>19</v>
      </c>
      <c r="B21" s="16" t="s">
        <v>67</v>
      </c>
      <c r="C21" s="23">
        <v>45272</v>
      </c>
      <c r="D21" s="11" t="s">
        <v>190</v>
      </c>
      <c r="E21" s="17">
        <v>9000000</v>
      </c>
      <c r="F21" s="18">
        <v>7142400</v>
      </c>
      <c r="G21" s="19">
        <v>0.79359999999999997</v>
      </c>
      <c r="H21" s="11" t="s">
        <v>116</v>
      </c>
      <c r="I21" s="15" t="s">
        <v>117</v>
      </c>
      <c r="J21" s="14" t="s">
        <v>168</v>
      </c>
      <c r="K21" s="21" t="s">
        <v>189</v>
      </c>
      <c r="L21" s="11" t="s">
        <v>208</v>
      </c>
      <c r="M21" s="11" t="s">
        <v>210</v>
      </c>
      <c r="N21" s="22" t="s">
        <v>12</v>
      </c>
    </row>
    <row r="22" spans="1:14" ht="27" x14ac:dyDescent="0.15">
      <c r="A22" s="3">
        <v>20</v>
      </c>
      <c r="B22" s="16" t="s">
        <v>68</v>
      </c>
      <c r="C22" s="23">
        <v>45272</v>
      </c>
      <c r="D22" s="11" t="s">
        <v>190</v>
      </c>
      <c r="E22" s="17">
        <v>2466000</v>
      </c>
      <c r="F22" s="18">
        <v>2466000</v>
      </c>
      <c r="G22" s="19">
        <v>1</v>
      </c>
      <c r="H22" s="11" t="s">
        <v>116</v>
      </c>
      <c r="I22" s="15" t="s">
        <v>117</v>
      </c>
      <c r="J22" s="14" t="s">
        <v>168</v>
      </c>
      <c r="K22" s="21" t="s">
        <v>189</v>
      </c>
      <c r="L22" s="11" t="s">
        <v>197</v>
      </c>
      <c r="M22" s="11" t="s">
        <v>207</v>
      </c>
      <c r="N22" s="22" t="s">
        <v>12</v>
      </c>
    </row>
    <row r="23" spans="1:14" ht="27" x14ac:dyDescent="0.15">
      <c r="A23" s="3">
        <v>21</v>
      </c>
      <c r="B23" s="16" t="s">
        <v>69</v>
      </c>
      <c r="C23" s="23">
        <v>45272</v>
      </c>
      <c r="D23" s="25" t="s">
        <v>190</v>
      </c>
      <c r="E23" s="17">
        <v>8400000</v>
      </c>
      <c r="F23" s="18">
        <v>8382000</v>
      </c>
      <c r="G23" s="19">
        <v>0.99785714285714289</v>
      </c>
      <c r="H23" s="25" t="s">
        <v>116</v>
      </c>
      <c r="I23" s="15" t="s">
        <v>117</v>
      </c>
      <c r="J23" s="16" t="s">
        <v>168</v>
      </c>
      <c r="K23" s="21" t="s">
        <v>189</v>
      </c>
      <c r="L23" s="25" t="s">
        <v>197</v>
      </c>
      <c r="M23" s="25" t="s">
        <v>202</v>
      </c>
      <c r="N23" s="22" t="s">
        <v>12</v>
      </c>
    </row>
    <row r="24" spans="1:14" ht="27" x14ac:dyDescent="0.15">
      <c r="A24" s="3">
        <v>22</v>
      </c>
      <c r="B24" s="16" t="s">
        <v>70</v>
      </c>
      <c r="C24" s="23">
        <v>45272</v>
      </c>
      <c r="D24" s="11" t="s">
        <v>190</v>
      </c>
      <c r="E24" s="17">
        <v>2400000</v>
      </c>
      <c r="F24" s="18">
        <v>1980000</v>
      </c>
      <c r="G24" s="19">
        <v>0.82499999999999996</v>
      </c>
      <c r="H24" s="11" t="s">
        <v>116</v>
      </c>
      <c r="I24" s="15" t="s">
        <v>117</v>
      </c>
      <c r="J24" s="14" t="s">
        <v>168</v>
      </c>
      <c r="K24" s="21" t="s">
        <v>189</v>
      </c>
      <c r="L24" s="11" t="s">
        <v>197</v>
      </c>
      <c r="M24" s="11" t="s">
        <v>211</v>
      </c>
      <c r="N24" s="22" t="s">
        <v>12</v>
      </c>
    </row>
    <row r="25" spans="1:14" ht="27" x14ac:dyDescent="0.15">
      <c r="A25" s="3">
        <v>23</v>
      </c>
      <c r="B25" s="16" t="s">
        <v>65</v>
      </c>
      <c r="C25" s="23">
        <v>45273</v>
      </c>
      <c r="D25" s="11" t="s">
        <v>190</v>
      </c>
      <c r="E25" s="17">
        <v>3300000</v>
      </c>
      <c r="F25" s="18">
        <v>3300000</v>
      </c>
      <c r="G25" s="19">
        <v>1</v>
      </c>
      <c r="H25" s="11" t="s">
        <v>120</v>
      </c>
      <c r="I25" s="15" t="s">
        <v>121</v>
      </c>
      <c r="J25" s="14" t="s">
        <v>170</v>
      </c>
      <c r="K25" s="21" t="s">
        <v>189</v>
      </c>
      <c r="L25" s="11" t="s">
        <v>208</v>
      </c>
      <c r="M25" s="11" t="s">
        <v>209</v>
      </c>
      <c r="N25" s="22" t="s">
        <v>12</v>
      </c>
    </row>
    <row r="26" spans="1:14" ht="27" x14ac:dyDescent="0.15">
      <c r="A26" s="3">
        <v>24</v>
      </c>
      <c r="B26" s="16" t="s">
        <v>66</v>
      </c>
      <c r="C26" s="23">
        <v>45273</v>
      </c>
      <c r="D26" s="11" t="s">
        <v>190</v>
      </c>
      <c r="E26" s="17">
        <v>17015000</v>
      </c>
      <c r="F26" s="18">
        <f>5425200+9292800</f>
        <v>14718000</v>
      </c>
      <c r="G26" s="19">
        <v>0.86500146929180133</v>
      </c>
      <c r="H26" s="11" t="s">
        <v>120</v>
      </c>
      <c r="I26" s="15" t="s">
        <v>121</v>
      </c>
      <c r="J26" s="14" t="s">
        <v>170</v>
      </c>
      <c r="K26" s="21" t="s">
        <v>189</v>
      </c>
      <c r="L26" s="11" t="s">
        <v>197</v>
      </c>
      <c r="M26" s="11" t="s">
        <v>198</v>
      </c>
      <c r="N26" s="22" t="s">
        <v>12</v>
      </c>
    </row>
    <row r="27" spans="1:14" ht="27" x14ac:dyDescent="0.15">
      <c r="A27" s="3">
        <v>25</v>
      </c>
      <c r="B27" s="16" t="s">
        <v>71</v>
      </c>
      <c r="C27" s="23">
        <v>45273</v>
      </c>
      <c r="D27" s="11" t="s">
        <v>190</v>
      </c>
      <c r="E27" s="17">
        <v>19668000</v>
      </c>
      <c r="F27" s="18">
        <v>18876000</v>
      </c>
      <c r="G27" s="19">
        <v>0.95973154362416102</v>
      </c>
      <c r="H27" s="11" t="s">
        <v>122</v>
      </c>
      <c r="I27" s="15" t="s">
        <v>123</v>
      </c>
      <c r="J27" s="14" t="s">
        <v>171</v>
      </c>
      <c r="K27" s="21" t="s">
        <v>189</v>
      </c>
      <c r="L27" s="11" t="s">
        <v>199</v>
      </c>
      <c r="M27" s="11" t="s">
        <v>205</v>
      </c>
      <c r="N27" s="22" t="s">
        <v>12</v>
      </c>
    </row>
    <row r="28" spans="1:14" ht="27" x14ac:dyDescent="0.15">
      <c r="A28" s="3">
        <v>26</v>
      </c>
      <c r="B28" s="16" t="s">
        <v>72</v>
      </c>
      <c r="C28" s="23">
        <v>45273</v>
      </c>
      <c r="D28" s="11" t="s">
        <v>190</v>
      </c>
      <c r="E28" s="17">
        <v>7920000</v>
      </c>
      <c r="F28" s="18">
        <v>7800000</v>
      </c>
      <c r="G28" s="19">
        <v>0.98484848484848486</v>
      </c>
      <c r="H28" s="11" t="s">
        <v>124</v>
      </c>
      <c r="I28" s="15" t="s">
        <v>125</v>
      </c>
      <c r="J28" s="14" t="s">
        <v>172</v>
      </c>
      <c r="K28" s="21" t="s">
        <v>189</v>
      </c>
      <c r="L28" s="11" t="s">
        <v>208</v>
      </c>
      <c r="M28" s="11" t="s">
        <v>210</v>
      </c>
      <c r="N28" s="22" t="s">
        <v>12</v>
      </c>
    </row>
    <row r="29" spans="1:14" ht="27" x14ac:dyDescent="0.15">
      <c r="A29" s="3">
        <v>27</v>
      </c>
      <c r="B29" s="16" t="s">
        <v>73</v>
      </c>
      <c r="C29" s="23">
        <v>45274</v>
      </c>
      <c r="D29" s="11" t="s">
        <v>190</v>
      </c>
      <c r="E29" s="17">
        <v>9160000</v>
      </c>
      <c r="F29" s="18">
        <v>5559180</v>
      </c>
      <c r="G29" s="19">
        <v>0.60689737991266379</v>
      </c>
      <c r="H29" s="11" t="s">
        <v>126</v>
      </c>
      <c r="I29" s="15" t="s">
        <v>127</v>
      </c>
      <c r="J29" s="14" t="s">
        <v>173</v>
      </c>
      <c r="K29" s="21" t="s">
        <v>189</v>
      </c>
      <c r="L29" s="11" t="s">
        <v>199</v>
      </c>
      <c r="M29" s="11" t="s">
        <v>205</v>
      </c>
      <c r="N29" s="22" t="s">
        <v>12</v>
      </c>
    </row>
    <row r="30" spans="1:14" ht="27" x14ac:dyDescent="0.15">
      <c r="A30" s="3">
        <v>28</v>
      </c>
      <c r="B30" s="4" t="s">
        <v>17</v>
      </c>
      <c r="C30" s="10">
        <v>45275</v>
      </c>
      <c r="D30" s="11" t="s">
        <v>22</v>
      </c>
      <c r="E30" s="12">
        <v>19500000</v>
      </c>
      <c r="F30" s="13">
        <v>16030000</v>
      </c>
      <c r="G30" s="6">
        <v>0.82205128205128208</v>
      </c>
      <c r="H30" s="11" t="s">
        <v>30</v>
      </c>
      <c r="I30" s="11" t="s">
        <v>31</v>
      </c>
      <c r="J30" s="14" t="s">
        <v>39</v>
      </c>
      <c r="K30" s="21" t="s">
        <v>189</v>
      </c>
      <c r="L30" s="15" t="s">
        <v>44</v>
      </c>
      <c r="M30" s="11" t="s">
        <v>46</v>
      </c>
      <c r="N30" s="22" t="s">
        <v>12</v>
      </c>
    </row>
    <row r="31" spans="1:14" ht="27" x14ac:dyDescent="0.15">
      <c r="A31" s="3">
        <v>29</v>
      </c>
      <c r="B31" s="16" t="s">
        <v>74</v>
      </c>
      <c r="C31" s="24">
        <v>45275</v>
      </c>
      <c r="D31" s="25" t="s">
        <v>190</v>
      </c>
      <c r="E31" s="17">
        <v>3600000</v>
      </c>
      <c r="F31" s="18">
        <v>3524400</v>
      </c>
      <c r="G31" s="19">
        <v>0.97899999999999998</v>
      </c>
      <c r="H31" s="25" t="s">
        <v>128</v>
      </c>
      <c r="I31" s="20" t="s">
        <v>129</v>
      </c>
      <c r="J31" s="16" t="s">
        <v>174</v>
      </c>
      <c r="K31" s="21" t="s">
        <v>189</v>
      </c>
      <c r="L31" s="25" t="s">
        <v>197</v>
      </c>
      <c r="M31" s="25" t="s">
        <v>202</v>
      </c>
      <c r="N31" s="22" t="s">
        <v>12</v>
      </c>
    </row>
    <row r="32" spans="1:14" ht="27" x14ac:dyDescent="0.15">
      <c r="A32" s="3">
        <v>30</v>
      </c>
      <c r="B32" s="16" t="s">
        <v>77</v>
      </c>
      <c r="C32" s="23">
        <v>45275</v>
      </c>
      <c r="D32" s="11" t="s">
        <v>190</v>
      </c>
      <c r="E32" s="17">
        <v>16500000</v>
      </c>
      <c r="F32" s="18">
        <f>3300000*4</f>
        <v>13200000</v>
      </c>
      <c r="G32" s="19">
        <v>0.8</v>
      </c>
      <c r="H32" s="11" t="s">
        <v>132</v>
      </c>
      <c r="I32" s="15" t="s">
        <v>133</v>
      </c>
      <c r="J32" s="14" t="s">
        <v>176</v>
      </c>
      <c r="K32" s="21" t="s">
        <v>189</v>
      </c>
      <c r="L32" s="11" t="s">
        <v>199</v>
      </c>
      <c r="M32" s="11" t="s">
        <v>212</v>
      </c>
      <c r="N32" s="22" t="s">
        <v>12</v>
      </c>
    </row>
    <row r="33" spans="1:14" ht="27" x14ac:dyDescent="0.15">
      <c r="A33" s="3">
        <v>31</v>
      </c>
      <c r="B33" s="16" t="s">
        <v>78</v>
      </c>
      <c r="C33" s="23">
        <v>45275</v>
      </c>
      <c r="D33" s="25" t="s">
        <v>190</v>
      </c>
      <c r="E33" s="17">
        <v>2838000</v>
      </c>
      <c r="F33" s="18">
        <f>709500*4</f>
        <v>2838000</v>
      </c>
      <c r="G33" s="19">
        <v>1</v>
      </c>
      <c r="H33" s="25" t="s">
        <v>132</v>
      </c>
      <c r="I33" s="20" t="s">
        <v>133</v>
      </c>
      <c r="J33" s="16" t="s">
        <v>176</v>
      </c>
      <c r="K33" s="21" t="s">
        <v>189</v>
      </c>
      <c r="L33" s="25" t="s">
        <v>197</v>
      </c>
      <c r="M33" s="25" t="s">
        <v>201</v>
      </c>
      <c r="N33" s="22" t="s">
        <v>12</v>
      </c>
    </row>
    <row r="34" spans="1:14" ht="27" x14ac:dyDescent="0.15">
      <c r="A34" s="3">
        <v>32</v>
      </c>
      <c r="B34" s="16" t="s">
        <v>79</v>
      </c>
      <c r="C34" s="23">
        <v>45275</v>
      </c>
      <c r="D34" s="25" t="s">
        <v>190</v>
      </c>
      <c r="E34" s="17">
        <v>4800000</v>
      </c>
      <c r="F34" s="18">
        <f>1188000*4</f>
        <v>4752000</v>
      </c>
      <c r="G34" s="19">
        <v>0.99</v>
      </c>
      <c r="H34" s="25" t="s">
        <v>132</v>
      </c>
      <c r="I34" s="20" t="s">
        <v>133</v>
      </c>
      <c r="J34" s="16" t="s">
        <v>176</v>
      </c>
      <c r="K34" s="21" t="s">
        <v>189</v>
      </c>
      <c r="L34" s="25" t="s">
        <v>197</v>
      </c>
      <c r="M34" s="25" t="s">
        <v>202</v>
      </c>
      <c r="N34" s="22" t="s">
        <v>12</v>
      </c>
    </row>
    <row r="35" spans="1:14" ht="27" x14ac:dyDescent="0.15">
      <c r="A35" s="3">
        <v>33</v>
      </c>
      <c r="B35" s="16" t="s">
        <v>80</v>
      </c>
      <c r="C35" s="23">
        <v>45275</v>
      </c>
      <c r="D35" s="11" t="s">
        <v>190</v>
      </c>
      <c r="E35" s="17">
        <v>8640000</v>
      </c>
      <c r="F35" s="18">
        <f>2128500*4</f>
        <v>8514000</v>
      </c>
      <c r="G35" s="19">
        <v>0.98541666666666672</v>
      </c>
      <c r="H35" s="11" t="s">
        <v>132</v>
      </c>
      <c r="I35" s="15" t="s">
        <v>133</v>
      </c>
      <c r="J35" s="14" t="s">
        <v>176</v>
      </c>
      <c r="K35" s="21" t="s">
        <v>189</v>
      </c>
      <c r="L35" s="11" t="s">
        <v>208</v>
      </c>
      <c r="M35" s="11" t="s">
        <v>209</v>
      </c>
      <c r="N35" s="22" t="s">
        <v>12</v>
      </c>
    </row>
    <row r="36" spans="1:14" ht="27" x14ac:dyDescent="0.15">
      <c r="A36" s="3">
        <v>34</v>
      </c>
      <c r="B36" s="4" t="s">
        <v>18</v>
      </c>
      <c r="C36" s="10">
        <v>45278</v>
      </c>
      <c r="D36" s="11" t="s">
        <v>23</v>
      </c>
      <c r="E36" s="12">
        <v>17545000</v>
      </c>
      <c r="F36" s="13">
        <v>17545000</v>
      </c>
      <c r="G36" s="6">
        <v>1</v>
      </c>
      <c r="H36" s="11" t="s">
        <v>32</v>
      </c>
      <c r="I36" s="11" t="s">
        <v>33</v>
      </c>
      <c r="J36" s="14" t="s">
        <v>40</v>
      </c>
      <c r="K36" s="21" t="s">
        <v>189</v>
      </c>
      <c r="L36" s="15" t="s">
        <v>44</v>
      </c>
      <c r="M36" s="11" t="s">
        <v>45</v>
      </c>
      <c r="N36" s="22" t="s">
        <v>12</v>
      </c>
    </row>
    <row r="37" spans="1:14" ht="27" x14ac:dyDescent="0.15">
      <c r="A37" s="3">
        <v>35</v>
      </c>
      <c r="B37" s="16" t="s">
        <v>75</v>
      </c>
      <c r="C37" s="23">
        <v>45278</v>
      </c>
      <c r="D37" s="11" t="s">
        <v>190</v>
      </c>
      <c r="E37" s="17">
        <v>4000000</v>
      </c>
      <c r="F37" s="18">
        <v>3466100</v>
      </c>
      <c r="G37" s="19">
        <v>0.86652499999999999</v>
      </c>
      <c r="H37" s="11" t="s">
        <v>130</v>
      </c>
      <c r="I37" s="15" t="s">
        <v>131</v>
      </c>
      <c r="J37" s="14" t="s">
        <v>175</v>
      </c>
      <c r="K37" s="21" t="s">
        <v>189</v>
      </c>
      <c r="L37" s="11" t="s">
        <v>199</v>
      </c>
      <c r="M37" s="11" t="s">
        <v>205</v>
      </c>
      <c r="N37" s="22" t="s">
        <v>12</v>
      </c>
    </row>
    <row r="38" spans="1:14" ht="27" x14ac:dyDescent="0.15">
      <c r="A38" s="3">
        <v>36</v>
      </c>
      <c r="B38" s="16" t="s">
        <v>76</v>
      </c>
      <c r="C38" s="23">
        <v>45278</v>
      </c>
      <c r="D38" s="11" t="s">
        <v>192</v>
      </c>
      <c r="E38" s="17">
        <v>18500000</v>
      </c>
      <c r="F38" s="18">
        <f>9863500+986350</f>
        <v>10849850</v>
      </c>
      <c r="G38" s="19">
        <v>0.58647837837837835</v>
      </c>
      <c r="H38" s="11" t="s">
        <v>130</v>
      </c>
      <c r="I38" s="15" t="s">
        <v>131</v>
      </c>
      <c r="J38" s="14" t="s">
        <v>175</v>
      </c>
      <c r="K38" s="21" t="s">
        <v>189</v>
      </c>
      <c r="L38" s="11" t="s">
        <v>199</v>
      </c>
      <c r="M38" s="11" t="s">
        <v>205</v>
      </c>
      <c r="N38" s="22" t="s">
        <v>12</v>
      </c>
    </row>
    <row r="39" spans="1:14" ht="27" x14ac:dyDescent="0.15">
      <c r="A39" s="3">
        <v>37</v>
      </c>
      <c r="B39" s="4" t="s">
        <v>19</v>
      </c>
      <c r="C39" s="10">
        <v>45279</v>
      </c>
      <c r="D39" s="11" t="s">
        <v>24</v>
      </c>
      <c r="E39" s="12">
        <v>15675000</v>
      </c>
      <c r="F39" s="13">
        <v>15675000</v>
      </c>
      <c r="G39" s="6">
        <v>1</v>
      </c>
      <c r="H39" s="11" t="s">
        <v>34</v>
      </c>
      <c r="I39" s="11" t="s">
        <v>35</v>
      </c>
      <c r="J39" s="14" t="s">
        <v>41</v>
      </c>
      <c r="K39" s="21" t="s">
        <v>189</v>
      </c>
      <c r="L39" s="15" t="s">
        <v>47</v>
      </c>
      <c r="M39" s="11" t="s">
        <v>48</v>
      </c>
      <c r="N39" s="22" t="s">
        <v>12</v>
      </c>
    </row>
    <row r="40" spans="1:14" ht="27" x14ac:dyDescent="0.15">
      <c r="A40" s="3">
        <v>38</v>
      </c>
      <c r="B40" s="16" t="s">
        <v>81</v>
      </c>
      <c r="C40" s="23">
        <v>45279</v>
      </c>
      <c r="D40" s="11" t="s">
        <v>190</v>
      </c>
      <c r="E40" s="17">
        <v>3600000</v>
      </c>
      <c r="F40" s="18">
        <v>3120000</v>
      </c>
      <c r="G40" s="19">
        <v>0.8666666666666667</v>
      </c>
      <c r="H40" s="11" t="s">
        <v>134</v>
      </c>
      <c r="I40" s="15" t="s">
        <v>135</v>
      </c>
      <c r="J40" s="14" t="s">
        <v>177</v>
      </c>
      <c r="K40" s="21" t="s">
        <v>189</v>
      </c>
      <c r="L40" s="11" t="s">
        <v>208</v>
      </c>
      <c r="M40" s="11" t="s">
        <v>210</v>
      </c>
      <c r="N40" s="22" t="s">
        <v>12</v>
      </c>
    </row>
    <row r="41" spans="1:14" ht="27" x14ac:dyDescent="0.15">
      <c r="A41" s="3">
        <v>39</v>
      </c>
      <c r="B41" s="16" t="s">
        <v>82</v>
      </c>
      <c r="C41" s="23">
        <v>45279</v>
      </c>
      <c r="D41" s="11" t="s">
        <v>190</v>
      </c>
      <c r="E41" s="17">
        <v>7200000</v>
      </c>
      <c r="F41" s="18">
        <v>7200000</v>
      </c>
      <c r="G41" s="19">
        <v>1</v>
      </c>
      <c r="H41" s="11" t="s">
        <v>136</v>
      </c>
      <c r="I41" s="15" t="s">
        <v>137</v>
      </c>
      <c r="J41" s="14" t="s">
        <v>178</v>
      </c>
      <c r="K41" s="21" t="s">
        <v>189</v>
      </c>
      <c r="L41" s="11" t="s">
        <v>199</v>
      </c>
      <c r="M41" s="11" t="s">
        <v>212</v>
      </c>
      <c r="N41" s="22" t="s">
        <v>12</v>
      </c>
    </row>
    <row r="42" spans="1:14" ht="27" x14ac:dyDescent="0.15">
      <c r="A42" s="3">
        <v>40</v>
      </c>
      <c r="B42" s="4" t="s">
        <v>20</v>
      </c>
      <c r="C42" s="10">
        <v>45281</v>
      </c>
      <c r="D42" s="11" t="s">
        <v>25</v>
      </c>
      <c r="E42" s="12">
        <v>40000000</v>
      </c>
      <c r="F42" s="13">
        <v>38400000</v>
      </c>
      <c r="G42" s="6">
        <v>0.96</v>
      </c>
      <c r="H42" s="11" t="s">
        <v>36</v>
      </c>
      <c r="I42" s="11" t="s">
        <v>37</v>
      </c>
      <c r="J42" s="14" t="s">
        <v>42</v>
      </c>
      <c r="K42" s="21" t="s">
        <v>216</v>
      </c>
      <c r="L42" s="15" t="s">
        <v>44</v>
      </c>
      <c r="M42" s="11" t="s">
        <v>45</v>
      </c>
      <c r="N42" s="22" t="s">
        <v>12</v>
      </c>
    </row>
    <row r="43" spans="1:14" ht="27" x14ac:dyDescent="0.15">
      <c r="A43" s="3">
        <v>41</v>
      </c>
      <c r="B43" s="16" t="s">
        <v>218</v>
      </c>
      <c r="C43" s="23">
        <v>45282</v>
      </c>
      <c r="D43" s="11" t="s">
        <v>190</v>
      </c>
      <c r="E43" s="17">
        <v>3135000</v>
      </c>
      <c r="F43" s="18">
        <v>3135000</v>
      </c>
      <c r="G43" s="19">
        <v>1</v>
      </c>
      <c r="H43" s="11" t="s">
        <v>138</v>
      </c>
      <c r="I43" s="15" t="s">
        <v>194</v>
      </c>
      <c r="J43" s="14" t="s">
        <v>193</v>
      </c>
      <c r="K43" s="21" t="s">
        <v>189</v>
      </c>
      <c r="L43" s="11" t="s">
        <v>197</v>
      </c>
      <c r="M43" s="11" t="s">
        <v>201</v>
      </c>
      <c r="N43" s="22" t="s">
        <v>12</v>
      </c>
    </row>
    <row r="44" spans="1:14" ht="27" x14ac:dyDescent="0.15">
      <c r="A44" s="3">
        <v>42</v>
      </c>
      <c r="B44" s="26" t="s">
        <v>83</v>
      </c>
      <c r="C44" s="23">
        <v>45288</v>
      </c>
      <c r="D44" s="11" t="s">
        <v>190</v>
      </c>
      <c r="E44" s="17">
        <v>48000000</v>
      </c>
      <c r="F44" s="18">
        <v>32460000</v>
      </c>
      <c r="G44" s="19">
        <v>0.67625000000000002</v>
      </c>
      <c r="H44" s="25" t="s">
        <v>139</v>
      </c>
      <c r="I44" s="20" t="s">
        <v>140</v>
      </c>
      <c r="J44" s="16" t="s">
        <v>179</v>
      </c>
      <c r="K44" s="21" t="s">
        <v>216</v>
      </c>
      <c r="L44" s="11" t="s">
        <v>208</v>
      </c>
      <c r="M44" s="11" t="s">
        <v>210</v>
      </c>
      <c r="N44" s="22" t="s">
        <v>12</v>
      </c>
    </row>
    <row r="45" spans="1:14" ht="27" x14ac:dyDescent="0.15">
      <c r="A45" s="3">
        <v>43</v>
      </c>
      <c r="B45" s="26" t="s">
        <v>85</v>
      </c>
      <c r="C45" s="24">
        <v>45288</v>
      </c>
      <c r="D45" s="25" t="s">
        <v>190</v>
      </c>
      <c r="E45" s="17">
        <v>30000000</v>
      </c>
      <c r="F45" s="18">
        <v>29928000</v>
      </c>
      <c r="G45" s="19">
        <v>0.99760000000000004</v>
      </c>
      <c r="H45" s="25" t="s">
        <v>139</v>
      </c>
      <c r="I45" s="20" t="s">
        <v>140</v>
      </c>
      <c r="J45" s="16" t="s">
        <v>179</v>
      </c>
      <c r="K45" s="21" t="s">
        <v>216</v>
      </c>
      <c r="L45" s="25" t="s">
        <v>197</v>
      </c>
      <c r="M45" s="25" t="s">
        <v>202</v>
      </c>
      <c r="N45" s="22" t="s">
        <v>12</v>
      </c>
    </row>
    <row r="46" spans="1:14" ht="27" x14ac:dyDescent="0.15">
      <c r="A46" s="3">
        <v>44</v>
      </c>
      <c r="B46" s="26" t="s">
        <v>86</v>
      </c>
      <c r="C46" s="23">
        <v>45288</v>
      </c>
      <c r="D46" s="11" t="s">
        <v>190</v>
      </c>
      <c r="E46" s="17">
        <v>10560000</v>
      </c>
      <c r="F46" s="18">
        <v>9780000</v>
      </c>
      <c r="G46" s="19">
        <v>0.92613636363636365</v>
      </c>
      <c r="H46" s="11" t="s">
        <v>143</v>
      </c>
      <c r="I46" s="15" t="s">
        <v>144</v>
      </c>
      <c r="J46" s="14" t="s">
        <v>181</v>
      </c>
      <c r="K46" s="21" t="s">
        <v>189</v>
      </c>
      <c r="L46" s="11" t="s">
        <v>47</v>
      </c>
      <c r="M46" s="11" t="s">
        <v>206</v>
      </c>
      <c r="N46" s="22" t="s">
        <v>12</v>
      </c>
    </row>
    <row r="47" spans="1:14" ht="27" x14ac:dyDescent="0.15">
      <c r="A47" s="3">
        <v>45</v>
      </c>
      <c r="B47" s="26" t="s">
        <v>84</v>
      </c>
      <c r="C47" s="23">
        <v>45289</v>
      </c>
      <c r="D47" s="11" t="s">
        <v>190</v>
      </c>
      <c r="E47" s="17">
        <v>22776000</v>
      </c>
      <c r="F47" s="18">
        <v>21984000</v>
      </c>
      <c r="G47" s="19">
        <v>0.96522655426765014</v>
      </c>
      <c r="H47" s="11" t="s">
        <v>141</v>
      </c>
      <c r="I47" s="15" t="s">
        <v>142</v>
      </c>
      <c r="J47" s="14" t="s">
        <v>180</v>
      </c>
      <c r="K47" s="21" t="s">
        <v>189</v>
      </c>
      <c r="L47" s="11" t="s">
        <v>208</v>
      </c>
      <c r="M47" s="11" t="s">
        <v>209</v>
      </c>
      <c r="N47" s="22" t="s">
        <v>12</v>
      </c>
    </row>
    <row r="48" spans="1:14" ht="27" x14ac:dyDescent="0.15">
      <c r="A48" s="3">
        <v>46</v>
      </c>
      <c r="B48" s="26" t="s">
        <v>87</v>
      </c>
      <c r="C48" s="23">
        <v>45289</v>
      </c>
      <c r="D48" s="11" t="s">
        <v>190</v>
      </c>
      <c r="E48" s="17">
        <v>7608000</v>
      </c>
      <c r="F48" s="18">
        <v>7600000</v>
      </c>
      <c r="G48" s="19">
        <v>0.9989484752891693</v>
      </c>
      <c r="H48" s="11" t="s">
        <v>145</v>
      </c>
      <c r="I48" s="15" t="s">
        <v>146</v>
      </c>
      <c r="J48" s="14" t="s">
        <v>182</v>
      </c>
      <c r="K48" s="21" t="s">
        <v>189</v>
      </c>
      <c r="L48" s="11" t="s">
        <v>197</v>
      </c>
      <c r="M48" s="11" t="s">
        <v>207</v>
      </c>
      <c r="N48" s="22" t="s">
        <v>12</v>
      </c>
    </row>
    <row r="49" spans="1:14" ht="27" x14ac:dyDescent="0.15">
      <c r="A49" s="3">
        <v>47</v>
      </c>
      <c r="B49" s="26" t="s">
        <v>88</v>
      </c>
      <c r="C49" s="23">
        <v>45289</v>
      </c>
      <c r="D49" s="11" t="s">
        <v>190</v>
      </c>
      <c r="E49" s="17">
        <v>1584000</v>
      </c>
      <c r="F49" s="18">
        <v>1584000</v>
      </c>
      <c r="G49" s="19">
        <v>1</v>
      </c>
      <c r="H49" s="11" t="s">
        <v>147</v>
      </c>
      <c r="I49" s="15" t="s">
        <v>148</v>
      </c>
      <c r="J49" s="14" t="s">
        <v>183</v>
      </c>
      <c r="K49" s="21" t="s">
        <v>189</v>
      </c>
      <c r="L49" s="11" t="s">
        <v>208</v>
      </c>
      <c r="M49" s="11" t="s">
        <v>209</v>
      </c>
      <c r="N49" s="22" t="s">
        <v>12</v>
      </c>
    </row>
    <row r="50" spans="1:14" ht="27" x14ac:dyDescent="0.15">
      <c r="A50" s="3">
        <v>48</v>
      </c>
      <c r="B50" s="26" t="s">
        <v>89</v>
      </c>
      <c r="C50" s="23">
        <v>45289</v>
      </c>
      <c r="D50" s="25" t="s">
        <v>190</v>
      </c>
      <c r="E50" s="17">
        <v>24684000</v>
      </c>
      <c r="F50" s="18">
        <v>24684000</v>
      </c>
      <c r="G50" s="19">
        <v>1</v>
      </c>
      <c r="H50" s="25" t="s">
        <v>149</v>
      </c>
      <c r="I50" s="20" t="s">
        <v>150</v>
      </c>
      <c r="J50" s="16" t="s">
        <v>184</v>
      </c>
      <c r="K50" s="21" t="s">
        <v>189</v>
      </c>
      <c r="L50" s="25" t="s">
        <v>197</v>
      </c>
      <c r="M50" s="25" t="s">
        <v>213</v>
      </c>
      <c r="N50" s="22" t="s">
        <v>12</v>
      </c>
    </row>
    <row r="51" spans="1:14" ht="27" x14ac:dyDescent="0.15">
      <c r="A51" s="3">
        <v>49</v>
      </c>
      <c r="B51" s="26" t="s">
        <v>90</v>
      </c>
      <c r="C51" s="23">
        <v>45289</v>
      </c>
      <c r="D51" s="25" t="s">
        <v>190</v>
      </c>
      <c r="E51" s="17">
        <v>9960000</v>
      </c>
      <c r="F51" s="18">
        <f>780000*12</f>
        <v>9360000</v>
      </c>
      <c r="G51" s="19">
        <v>0.93975903614457834</v>
      </c>
      <c r="H51" s="25" t="s">
        <v>151</v>
      </c>
      <c r="I51" s="20" t="s">
        <v>152</v>
      </c>
      <c r="J51" s="16" t="s">
        <v>185</v>
      </c>
      <c r="K51" s="21" t="s">
        <v>189</v>
      </c>
      <c r="L51" s="25" t="s">
        <v>197</v>
      </c>
      <c r="M51" s="25" t="s">
        <v>202</v>
      </c>
      <c r="N51" s="22" t="s">
        <v>12</v>
      </c>
    </row>
    <row r="52" spans="1:14" ht="27" x14ac:dyDescent="0.15">
      <c r="A52" s="3">
        <v>50</v>
      </c>
      <c r="B52" s="27" t="s">
        <v>91</v>
      </c>
      <c r="C52" s="23">
        <v>45289</v>
      </c>
      <c r="D52" s="25" t="s">
        <v>190</v>
      </c>
      <c r="E52" s="12">
        <v>3850000</v>
      </c>
      <c r="F52" s="13">
        <v>3850000</v>
      </c>
      <c r="G52" s="19">
        <v>1</v>
      </c>
      <c r="H52" s="11" t="s">
        <v>32</v>
      </c>
      <c r="I52" s="15" t="s">
        <v>33</v>
      </c>
      <c r="J52" s="14" t="s">
        <v>40</v>
      </c>
      <c r="K52" s="21" t="s">
        <v>189</v>
      </c>
      <c r="L52" s="15" t="s">
        <v>197</v>
      </c>
      <c r="M52" s="11" t="s">
        <v>198</v>
      </c>
      <c r="N52" s="22" t="s">
        <v>12</v>
      </c>
    </row>
    <row r="53" spans="1:14" ht="27" x14ac:dyDescent="0.15">
      <c r="A53" s="3">
        <v>51</v>
      </c>
      <c r="B53" s="26" t="s">
        <v>92</v>
      </c>
      <c r="C53" s="23">
        <v>45289</v>
      </c>
      <c r="D53" s="25" t="s">
        <v>190</v>
      </c>
      <c r="E53" s="17">
        <v>8400000</v>
      </c>
      <c r="F53" s="18">
        <v>8400000</v>
      </c>
      <c r="G53" s="19">
        <v>1</v>
      </c>
      <c r="H53" s="25" t="s">
        <v>153</v>
      </c>
      <c r="I53" s="20" t="s">
        <v>154</v>
      </c>
      <c r="J53" s="16" t="s">
        <v>186</v>
      </c>
      <c r="K53" s="21" t="s">
        <v>189</v>
      </c>
      <c r="L53" s="25" t="s">
        <v>197</v>
      </c>
      <c r="M53" s="25" t="s">
        <v>202</v>
      </c>
      <c r="N53" s="22" t="s">
        <v>12</v>
      </c>
    </row>
    <row r="54" spans="1:14" ht="27" x14ac:dyDescent="0.15">
      <c r="A54" s="3">
        <v>52</v>
      </c>
      <c r="B54" s="26" t="s">
        <v>93</v>
      </c>
      <c r="C54" s="23">
        <v>45289</v>
      </c>
      <c r="D54" s="11" t="s">
        <v>190</v>
      </c>
      <c r="E54" s="17">
        <v>1500000</v>
      </c>
      <c r="F54" s="18">
        <v>1386000</v>
      </c>
      <c r="G54" s="19">
        <v>0.92400000000000004</v>
      </c>
      <c r="H54" s="11" t="s">
        <v>155</v>
      </c>
      <c r="I54" s="15" t="s">
        <v>156</v>
      </c>
      <c r="J54" s="14" t="s">
        <v>187</v>
      </c>
      <c r="K54" s="21" t="s">
        <v>189</v>
      </c>
      <c r="L54" s="11" t="s">
        <v>199</v>
      </c>
      <c r="M54" s="11" t="s">
        <v>204</v>
      </c>
      <c r="N54" s="22" t="s">
        <v>12</v>
      </c>
    </row>
    <row r="55" spans="1:14" ht="27" x14ac:dyDescent="0.15">
      <c r="A55" s="3">
        <v>53</v>
      </c>
      <c r="B55" s="26" t="s">
        <v>94</v>
      </c>
      <c r="C55" s="23">
        <v>45289</v>
      </c>
      <c r="D55" s="11" t="s">
        <v>190</v>
      </c>
      <c r="E55" s="17">
        <v>1620000</v>
      </c>
      <c r="F55" s="18">
        <v>1620000</v>
      </c>
      <c r="G55" s="19">
        <v>1</v>
      </c>
      <c r="H55" s="11" t="s">
        <v>155</v>
      </c>
      <c r="I55" s="15" t="s">
        <v>156</v>
      </c>
      <c r="J55" s="14" t="s">
        <v>187</v>
      </c>
      <c r="K55" s="21" t="s">
        <v>189</v>
      </c>
      <c r="L55" s="11" t="s">
        <v>214</v>
      </c>
      <c r="M55" s="11" t="s">
        <v>201</v>
      </c>
      <c r="N55" s="22" t="s">
        <v>12</v>
      </c>
    </row>
    <row r="56" spans="1:14" ht="27" x14ac:dyDescent="0.15">
      <c r="A56" s="3">
        <v>54</v>
      </c>
      <c r="B56" s="26" t="s">
        <v>95</v>
      </c>
      <c r="C56" s="23">
        <v>45289</v>
      </c>
      <c r="D56" s="11" t="s">
        <v>190</v>
      </c>
      <c r="E56" s="17">
        <v>2400000</v>
      </c>
      <c r="F56" s="18">
        <v>2400000</v>
      </c>
      <c r="G56" s="19">
        <v>1</v>
      </c>
      <c r="H56" s="11" t="s">
        <v>155</v>
      </c>
      <c r="I56" s="15" t="s">
        <v>156</v>
      </c>
      <c r="J56" s="14" t="s">
        <v>187</v>
      </c>
      <c r="K56" s="21" t="s">
        <v>189</v>
      </c>
      <c r="L56" s="11" t="s">
        <v>197</v>
      </c>
      <c r="M56" s="11" t="s">
        <v>211</v>
      </c>
      <c r="N56" s="22" t="s">
        <v>12</v>
      </c>
    </row>
    <row r="57" spans="1:14" ht="27" x14ac:dyDescent="0.15">
      <c r="A57" s="3">
        <v>55</v>
      </c>
      <c r="B57" s="26" t="s">
        <v>96</v>
      </c>
      <c r="C57" s="23">
        <v>45289</v>
      </c>
      <c r="D57" s="11" t="s">
        <v>190</v>
      </c>
      <c r="E57" s="17">
        <v>5000000</v>
      </c>
      <c r="F57" s="18">
        <v>4834000</v>
      </c>
      <c r="G57" s="19">
        <v>0.96679999999999999</v>
      </c>
      <c r="H57" s="11" t="s">
        <v>157</v>
      </c>
      <c r="I57" s="15" t="s">
        <v>158</v>
      </c>
      <c r="J57" s="14" t="s">
        <v>188</v>
      </c>
      <c r="K57" s="21" t="s">
        <v>189</v>
      </c>
      <c r="L57" s="11" t="s">
        <v>197</v>
      </c>
      <c r="M57" s="11" t="s">
        <v>207</v>
      </c>
      <c r="N57" s="22" t="s">
        <v>12</v>
      </c>
    </row>
    <row r="58" spans="1:14" x14ac:dyDescent="0.15">
      <c r="B58" s="28"/>
      <c r="E58" s="5"/>
      <c r="F58" s="5"/>
      <c r="G58" s="9"/>
      <c r="H58" s="7"/>
      <c r="I58" s="7"/>
      <c r="J58" s="8"/>
      <c r="K58" s="7"/>
      <c r="L58" s="7"/>
      <c r="M58" s="7"/>
      <c r="N58" s="22"/>
    </row>
    <row r="59" spans="1:14" x14ac:dyDescent="0.15">
      <c r="B59" s="8"/>
      <c r="E59" s="5"/>
      <c r="F59" s="5"/>
      <c r="G59" s="9"/>
      <c r="H59" s="7"/>
      <c r="I59" s="7"/>
      <c r="J59" s="8"/>
      <c r="K59" s="7"/>
      <c r="L59" s="7"/>
      <c r="M59" s="7"/>
      <c r="N59" s="22"/>
    </row>
    <row r="60" spans="1:14" x14ac:dyDescent="0.15">
      <c r="B60" s="8"/>
      <c r="E60" s="5"/>
      <c r="F60" s="5"/>
      <c r="G60" s="9"/>
      <c r="H60" s="7"/>
      <c r="I60" s="7"/>
      <c r="J60" s="8"/>
      <c r="K60" s="7"/>
      <c r="L60" s="7"/>
      <c r="M60" s="7"/>
      <c r="N60" s="22"/>
    </row>
    <row r="61" spans="1:14" x14ac:dyDescent="0.15">
      <c r="B61" s="8"/>
      <c r="E61" s="5"/>
      <c r="F61" s="5"/>
      <c r="G61" s="9"/>
      <c r="H61" s="7"/>
      <c r="I61" s="7"/>
      <c r="J61" s="8"/>
      <c r="K61" s="7"/>
      <c r="L61" s="7"/>
      <c r="M61" s="7"/>
      <c r="N61" s="22"/>
    </row>
    <row r="62" spans="1:14" x14ac:dyDescent="0.15">
      <c r="B62" s="8"/>
      <c r="E62" s="5"/>
      <c r="F62" s="5"/>
      <c r="G62" s="9"/>
      <c r="H62" s="7"/>
      <c r="I62" s="7"/>
      <c r="J62" s="8"/>
      <c r="K62" s="7"/>
      <c r="L62" s="7"/>
      <c r="M62" s="7"/>
      <c r="N62" s="22"/>
    </row>
    <row r="63" spans="1:14" x14ac:dyDescent="0.15">
      <c r="B63" s="8"/>
      <c r="E63" s="5"/>
      <c r="F63" s="5"/>
      <c r="G63" s="9"/>
      <c r="H63" s="7"/>
      <c r="I63" s="7"/>
      <c r="J63" s="8"/>
      <c r="K63" s="7"/>
      <c r="L63" s="7"/>
      <c r="M63" s="7"/>
      <c r="N63" s="22"/>
    </row>
    <row r="64" spans="1:14" x14ac:dyDescent="0.15">
      <c r="B64" s="8"/>
      <c r="E64" s="5"/>
      <c r="F64" s="5"/>
      <c r="G64" s="9"/>
      <c r="H64" s="7"/>
      <c r="I64" s="7"/>
      <c r="J64" s="8"/>
      <c r="K64" s="7"/>
      <c r="L64" s="7"/>
      <c r="M64" s="7"/>
      <c r="N64" s="22"/>
    </row>
    <row r="65" spans="2:14" x14ac:dyDescent="0.15">
      <c r="B65" s="8"/>
      <c r="E65" s="5"/>
      <c r="F65" s="5"/>
      <c r="G65" s="9"/>
      <c r="H65" s="7"/>
      <c r="I65" s="7"/>
      <c r="J65" s="8"/>
      <c r="K65" s="7"/>
      <c r="L65" s="7"/>
      <c r="M65" s="7"/>
      <c r="N65" s="22"/>
    </row>
    <row r="66" spans="2:14" x14ac:dyDescent="0.15">
      <c r="B66" s="8"/>
      <c r="E66" s="5"/>
      <c r="F66" s="5"/>
      <c r="G66" s="9"/>
      <c r="H66" s="7"/>
      <c r="I66" s="7"/>
      <c r="J66" s="8"/>
      <c r="K66" s="7"/>
      <c r="L66" s="7"/>
      <c r="M66" s="7"/>
      <c r="N66" s="22"/>
    </row>
    <row r="67" spans="2:14" x14ac:dyDescent="0.15">
      <c r="B67" s="8"/>
      <c r="E67" s="5"/>
      <c r="F67" s="5"/>
      <c r="G67" s="9"/>
      <c r="H67" s="7"/>
      <c r="I67" s="7"/>
      <c r="J67" s="8"/>
      <c r="K67" s="7"/>
      <c r="L67" s="7"/>
      <c r="M67" s="7"/>
      <c r="N67" s="22"/>
    </row>
    <row r="68" spans="2:14" x14ac:dyDescent="0.15">
      <c r="B68" s="8"/>
      <c r="E68" s="5"/>
      <c r="F68" s="5"/>
      <c r="G68" s="9"/>
      <c r="H68" s="7"/>
      <c r="I68" s="7"/>
      <c r="J68" s="8"/>
      <c r="K68" s="7"/>
      <c r="L68" s="7"/>
      <c r="M68" s="7"/>
      <c r="N68" s="22"/>
    </row>
    <row r="69" spans="2:14" x14ac:dyDescent="0.15">
      <c r="B69" s="8"/>
      <c r="E69" s="5"/>
      <c r="F69" s="5"/>
      <c r="G69" s="9"/>
      <c r="H69" s="7"/>
      <c r="I69" s="7"/>
      <c r="J69" s="8"/>
      <c r="K69" s="7"/>
      <c r="L69" s="7"/>
      <c r="M69" s="7"/>
      <c r="N69" s="22"/>
    </row>
    <row r="70" spans="2:14" x14ac:dyDescent="0.15">
      <c r="B70" s="8"/>
      <c r="E70" s="5"/>
      <c r="F70" s="5"/>
      <c r="G70" s="9"/>
      <c r="H70" s="7"/>
      <c r="I70" s="7"/>
      <c r="J70" s="8"/>
      <c r="K70" s="7"/>
      <c r="L70" s="7"/>
      <c r="M70" s="7"/>
      <c r="N70" s="22"/>
    </row>
    <row r="71" spans="2:14" x14ac:dyDescent="0.15">
      <c r="B71" s="8"/>
      <c r="E71" s="5"/>
      <c r="F71" s="5"/>
      <c r="G71" s="9"/>
      <c r="H71" s="7"/>
      <c r="I71" s="7"/>
      <c r="J71" s="8"/>
      <c r="K71" s="7"/>
      <c r="L71" s="7"/>
      <c r="M71" s="7"/>
      <c r="N71" s="22"/>
    </row>
    <row r="72" spans="2:14" x14ac:dyDescent="0.15">
      <c r="B72" s="8"/>
      <c r="E72" s="5"/>
      <c r="F72" s="5"/>
      <c r="G72" s="9"/>
      <c r="H72" s="7"/>
      <c r="I72" s="7"/>
      <c r="J72" s="8"/>
      <c r="K72" s="7"/>
      <c r="L72" s="7"/>
      <c r="M72" s="7"/>
      <c r="N72" s="22"/>
    </row>
    <row r="73" spans="2:14" x14ac:dyDescent="0.15">
      <c r="B73" s="8"/>
      <c r="E73" s="5"/>
      <c r="F73" s="5"/>
      <c r="G73" s="9"/>
      <c r="H73" s="7"/>
      <c r="I73" s="7"/>
      <c r="J73" s="8"/>
      <c r="K73" s="7"/>
      <c r="L73" s="7"/>
      <c r="M73" s="7"/>
      <c r="N73" s="22"/>
    </row>
    <row r="74" spans="2:14" x14ac:dyDescent="0.15">
      <c r="B74" s="8"/>
      <c r="E74" s="5"/>
      <c r="F74" s="5"/>
      <c r="G74" s="9"/>
      <c r="H74" s="7"/>
      <c r="I74" s="7"/>
      <c r="J74" s="8"/>
      <c r="K74" s="7"/>
      <c r="L74" s="7"/>
      <c r="M74" s="7"/>
      <c r="N74" s="22"/>
    </row>
    <row r="75" spans="2:14" x14ac:dyDescent="0.15">
      <c r="B75" s="8"/>
      <c r="E75" s="5"/>
      <c r="F75" s="5"/>
      <c r="G75" s="9"/>
      <c r="H75" s="7"/>
      <c r="I75" s="7"/>
      <c r="J75" s="8"/>
      <c r="K75" s="7"/>
      <c r="L75" s="7"/>
      <c r="M75" s="7"/>
      <c r="N75" s="22"/>
    </row>
    <row r="76" spans="2:14" x14ac:dyDescent="0.15">
      <c r="B76" s="8"/>
      <c r="E76" s="5"/>
      <c r="F76" s="5"/>
      <c r="G76" s="9"/>
      <c r="H76" s="7"/>
      <c r="I76" s="7"/>
      <c r="J76" s="8"/>
      <c r="K76" s="7"/>
      <c r="L76" s="7"/>
      <c r="M76" s="7"/>
      <c r="N76" s="22"/>
    </row>
    <row r="77" spans="2:14" x14ac:dyDescent="0.15">
      <c r="B77" s="8"/>
      <c r="E77" s="5"/>
      <c r="F77" s="5"/>
      <c r="G77" s="9"/>
      <c r="H77" s="7"/>
      <c r="I77" s="7"/>
      <c r="J77" s="8"/>
      <c r="K77" s="7"/>
      <c r="L77" s="7"/>
      <c r="M77" s="7"/>
      <c r="N77" s="22"/>
    </row>
    <row r="78" spans="2:14" x14ac:dyDescent="0.15">
      <c r="B78" s="8"/>
      <c r="E78" s="5"/>
      <c r="F78" s="5"/>
      <c r="G78" s="9"/>
      <c r="H78" s="7"/>
      <c r="I78" s="7"/>
      <c r="J78" s="8"/>
      <c r="K78" s="7"/>
      <c r="L78" s="7"/>
      <c r="M78" s="7"/>
      <c r="N78" s="22"/>
    </row>
    <row r="79" spans="2:14" x14ac:dyDescent="0.15">
      <c r="B79" s="8"/>
      <c r="E79" s="5"/>
      <c r="F79" s="5"/>
      <c r="G79" s="9"/>
      <c r="H79" s="7"/>
      <c r="I79" s="7"/>
      <c r="J79" s="8"/>
      <c r="K79" s="7"/>
      <c r="L79" s="7"/>
      <c r="M79" s="7"/>
      <c r="N79" s="22"/>
    </row>
    <row r="80" spans="2:14" x14ac:dyDescent="0.15">
      <c r="L80" s="7"/>
      <c r="M80" s="7"/>
      <c r="N80" s="22"/>
    </row>
  </sheetData>
  <mergeCells count="1">
    <mergeCell ref="A1:N1"/>
  </mergeCells>
  <phoneticPr fontId="1" type="noConversion"/>
  <pageMargins left="0.39370078740157483" right="0.35433070866141736" top="0.47" bottom="0.3937007874015748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이기용</dc:creator>
  <cp:lastModifiedBy>이숙희</cp:lastModifiedBy>
  <cp:lastPrinted>2024-01-10T01:05:00Z</cp:lastPrinted>
  <dcterms:created xsi:type="dcterms:W3CDTF">2023-12-12T07:42:43Z</dcterms:created>
  <dcterms:modified xsi:type="dcterms:W3CDTF">2024-01-10T05:03:24Z</dcterms:modified>
</cp:coreProperties>
</file>